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65116" windowWidth="15700" windowHeight="14860" tabRatio="661" firstSheet="4" activeTab="6"/>
  </bookViews>
  <sheets>
    <sheet name="Physical" sheetId="1" r:id="rId1"/>
    <sheet name="Other Observations" sheetId="2" r:id="rId2"/>
    <sheet name="Ships " sheetId="3" r:id="rId3"/>
    <sheet name="Standardized Salinity" sheetId="4" r:id="rId4"/>
    <sheet name="Salinity" sheetId="5" r:id="rId5"/>
    <sheet name="Currents" sheetId="6" r:id="rId6"/>
    <sheet name="Tides " sheetId="7" r:id="rId7"/>
    <sheet name="Fish" sheetId="8" r:id="rId8"/>
    <sheet name="Chemistry" sheetId="9" r:id="rId9"/>
  </sheets>
  <definedNames>
    <definedName name="_xlnm.Print_Area" localSheetId="8">'Chemistry'!$A$1:$L$179</definedName>
    <definedName name="_xlnm.Print_Area" localSheetId="5">'Currents'!$A$1:$G$142</definedName>
    <definedName name="_xlnm.Print_Area" localSheetId="7">'Fish'!$A$1:$BL$42</definedName>
    <definedName name="_xlnm.Print_Area" localSheetId="0">'Physical'!$A$1:$O$221</definedName>
    <definedName name="_xlnm.Print_Area" localSheetId="4">'Salinity'!$A$1:$F$156</definedName>
    <definedName name="_xlnm.Print_Area" localSheetId="3">'Standardized Salinity'!$A$1:$G$49</definedName>
  </definedNames>
  <calcPr fullCalcOnLoad="1"/>
</workbook>
</file>

<file path=xl/comments1.xml><?xml version="1.0" encoding="utf-8"?>
<comments xmlns="http://schemas.openxmlformats.org/spreadsheetml/2006/main">
  <authors>
    <author>Margie Turrin</author>
  </authors>
  <commentList>
    <comment ref="E14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gusts up to 13-19 </t>
        </r>
      </text>
    </comment>
  </commentList>
</comments>
</file>

<file path=xl/comments4.xml><?xml version="1.0" encoding="utf-8"?>
<comments xmlns="http://schemas.openxmlformats.org/spreadsheetml/2006/main">
  <authors>
    <author>Margie Turrin</author>
  </authors>
  <commentList>
    <comment ref="A47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outside of the Harbor mouth, in Jamaica Bay</t>
        </r>
      </text>
    </comment>
  </commentList>
</comments>
</file>

<file path=xl/comments7.xml><?xml version="1.0" encoding="utf-8"?>
<comments xmlns="http://schemas.openxmlformats.org/spreadsheetml/2006/main">
  <authors>
    <author>Margie Turrin</author>
  </authors>
  <commentList>
    <comment ref="E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argocd</author>
  </authors>
  <commentList>
    <comment ref="A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H4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baby 1.5-2.0 inches</t>
        </r>
      </text>
    </comment>
    <comment ref="T3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inches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juvenile</t>
        </r>
      </text>
    </comment>
  </commentList>
</comments>
</file>

<file path=xl/comments9.xml><?xml version="1.0" encoding="utf-8"?>
<comments xmlns="http://schemas.openxmlformats.org/spreadsheetml/2006/main">
  <authors>
    <author>margie Turrin</author>
    <author>argocd</author>
    <author>NYSDEC</author>
    <author>Margie Turrin</author>
  </authors>
  <commentList>
    <comment ref="I2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A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A1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I149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3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6.0 and 7.0</t>
        </r>
      </text>
    </comment>
    <comment ref="I152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6.0 and 7.0</t>
        </r>
      </text>
    </comment>
    <comment ref="D170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J9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H176" authorId="3">
      <text>
        <r>
          <rPr>
            <b/>
            <sz val="9"/>
            <rFont val="Verdana"/>
            <family val="0"/>
          </rPr>
          <t>Margie Turrin: meter - average of 11,9,9 - calibration?</t>
        </r>
        <r>
          <rPr>
            <sz val="9"/>
            <rFont val="Verdana"/>
            <family val="0"/>
          </rPr>
          <t xml:space="preserve">
</t>
        </r>
      </text>
    </comment>
    <comment ref="I163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used litmus paper - not effective in salinity</t>
        </r>
      </text>
    </comment>
  </commentList>
</comments>
</file>

<file path=xl/sharedStrings.xml><?xml version="1.0" encoding="utf-8"?>
<sst xmlns="http://schemas.openxmlformats.org/spreadsheetml/2006/main" count="1392" uniqueCount="604">
  <si>
    <t>Turkey Vultures, 12 Canadian Geese, 2 Black Ducks, 10</t>
  </si>
  <si>
    <t>Ringed-Bill Gulls</t>
  </si>
  <si>
    <t>RM 53</t>
  </si>
  <si>
    <t>6 to 12</t>
  </si>
  <si>
    <t>Bald Eagle, A. crows, chipping and house sparrows, ring-billed</t>
  </si>
  <si>
    <t>gulls, yellow-bellied sapsucker, yellow-rumped warbler</t>
  </si>
  <si>
    <t>full/equipment</t>
  </si>
  <si>
    <t>quantabs</t>
  </si>
  <si>
    <t>summer flounder</t>
  </si>
  <si>
    <t>RM53</t>
  </si>
  <si>
    <t>S/SW</t>
  </si>
  <si>
    <t>test kit</t>
  </si>
  <si>
    <t>Rm 57</t>
  </si>
  <si>
    <t>Tug</t>
  </si>
  <si>
    <t>Red</t>
  </si>
  <si>
    <t>Red &amp; White</t>
  </si>
  <si>
    <t>Bald eagle observed hunting for fish at low tide</t>
  </si>
  <si>
    <t>Speedboat</t>
  </si>
  <si>
    <t>Paddleboat</t>
  </si>
  <si>
    <t>ful</t>
  </si>
  <si>
    <t>2 passengers</t>
  </si>
  <si>
    <t>RM 60</t>
  </si>
  <si>
    <t>AM</t>
  </si>
  <si>
    <t>1:30 - 2:30 PM</t>
  </si>
  <si>
    <t>LOW TIDE</t>
  </si>
  <si>
    <t>Quantabs</t>
  </si>
  <si>
    <t>garbage/scrap</t>
  </si>
  <si>
    <t>Tug outside barge</t>
  </si>
  <si>
    <t>Lots of woolly bears (fuzzy caterpillars) ,</t>
  </si>
  <si>
    <t>fisherman caught carp, thousands of box elder bugs</t>
  </si>
  <si>
    <t>fisherman caught carp</t>
  </si>
  <si>
    <t>RM 76 WP</t>
  </si>
  <si>
    <t>There are lots of people biking and enjoying the sights. I saw a</t>
  </si>
  <si>
    <t>groundhog on the rocks. I heard birds more towards the</t>
  </si>
  <si>
    <t>industrial side of the river.</t>
  </si>
  <si>
    <t>tug</t>
  </si>
  <si>
    <t>grey</t>
  </si>
  <si>
    <t>cruise ship</t>
  </si>
  <si>
    <t>carribean</t>
  </si>
  <si>
    <t>Rm 76 WP</t>
  </si>
  <si>
    <t>test tabs</t>
  </si>
  <si>
    <t>RM 76 CM</t>
  </si>
  <si>
    <t>Slack</t>
  </si>
  <si>
    <t>Rm 76 CM</t>
  </si>
  <si>
    <t>4 to 7</t>
  </si>
  <si>
    <t>measuring down to water level</t>
  </si>
  <si>
    <t>&lt;3.0</t>
  </si>
  <si>
    <t>Bald Eagle - 9:30 AM</t>
  </si>
  <si>
    <t>really low tide</t>
  </si>
  <si>
    <t>scraps of metal everywhere. There is also trash and a few piles</t>
  </si>
  <si>
    <t>of dead leaves. There are also huge holes in the dirt full of</t>
  </si>
  <si>
    <t>trash.</t>
  </si>
  <si>
    <t>Harlem 10</t>
  </si>
  <si>
    <t>Harlem RM 10</t>
  </si>
  <si>
    <t>Boat</t>
  </si>
  <si>
    <t>Red/White/Blue</t>
  </si>
  <si>
    <t>Salinity (ppm) averages for graphing</t>
  </si>
  <si>
    <t>Each Salinity reading per site (ppm)</t>
  </si>
  <si>
    <t>Harlem RM10</t>
  </si>
  <si>
    <t>RM 11.5</t>
  </si>
  <si>
    <t>*probably due to a wave</t>
  </si>
  <si>
    <t>Still</t>
  </si>
  <si>
    <t>2 fishermen caught large bluefish</t>
  </si>
  <si>
    <t>flock of gulls</t>
  </si>
  <si>
    <t>lots of plant debris in the water from seasonal plants</t>
  </si>
  <si>
    <t>Clearwater</t>
  </si>
  <si>
    <t>stationary</t>
  </si>
  <si>
    <t>red &amp; black</t>
  </si>
  <si>
    <t>&lt;5</t>
  </si>
  <si>
    <t>N/NW</t>
  </si>
  <si>
    <t>SURFACE</t>
  </si>
  <si>
    <t>BOTTOM</t>
  </si>
  <si>
    <t>10:30AM</t>
  </si>
  <si>
    <t>11:30AM</t>
  </si>
  <si>
    <t>12:30PM</t>
  </si>
  <si>
    <t>32.6 cm/sec</t>
  </si>
  <si>
    <t>50.2 cm/sec</t>
  </si>
  <si>
    <t>33.4 cm/sec</t>
  </si>
  <si>
    <t>38.2 cm/sec</t>
  </si>
  <si>
    <t>15.8 cm/sec</t>
  </si>
  <si>
    <t>38.2 cm/ sec</t>
  </si>
  <si>
    <t>46.1 cm/sec</t>
  </si>
  <si>
    <t>43.7 cm/sec</t>
  </si>
  <si>
    <t>34.2 cm/sec</t>
  </si>
  <si>
    <t>27.6 cm/sec</t>
  </si>
  <si>
    <t>flood</t>
  </si>
  <si>
    <t>1:23PM</t>
  </si>
  <si>
    <t>&lt;1</t>
  </si>
  <si>
    <t>10:20AM</t>
  </si>
  <si>
    <t>Many many geese</t>
  </si>
  <si>
    <t>19-24</t>
  </si>
  <si>
    <t>RM 30.5</t>
  </si>
  <si>
    <t>EBB</t>
  </si>
  <si>
    <t xml:space="preserve">Out of the mainstem - tide was coming in </t>
  </si>
  <si>
    <t>but orange moved south</t>
  </si>
  <si>
    <t>1 to 2</t>
  </si>
  <si>
    <t xml:space="preserve"> </t>
  </si>
  <si>
    <t>RM 31 (BR)</t>
  </si>
  <si>
    <t>ducks swimming, cormorants diving</t>
  </si>
  <si>
    <t>Some litter and footprints</t>
  </si>
  <si>
    <t>bottom.</t>
  </si>
  <si>
    <t>Asian shore crabs looked like American crabs and they</t>
  </si>
  <si>
    <t>were red and white with 2 antennas and six legs. Their</t>
  </si>
  <si>
    <t>heads are slightly larger than the American crabs of the same size</t>
  </si>
  <si>
    <t xml:space="preserve">RM 8 (Bronx HP) </t>
  </si>
  <si>
    <t>RM BR 8 HP</t>
  </si>
  <si>
    <t>RM 2 HS</t>
  </si>
  <si>
    <t>Low</t>
  </si>
  <si>
    <t>High</t>
  </si>
  <si>
    <t>Bronx RM 2 HS</t>
  </si>
  <si>
    <t>2 to 3</t>
  </si>
  <si>
    <t>W</t>
  </si>
  <si>
    <t xml:space="preserve">RM 2 RP </t>
  </si>
  <si>
    <t>10:30-11:20 AM</t>
  </si>
  <si>
    <t>strong</t>
  </si>
  <si>
    <t>RM 2 RP</t>
  </si>
  <si>
    <t>Coast Guard</t>
  </si>
  <si>
    <t>Small Cruise Ship</t>
  </si>
  <si>
    <t>tug boat</t>
  </si>
  <si>
    <t>Tug boat</t>
  </si>
  <si>
    <t>Cargoboat</t>
  </si>
  <si>
    <t>black sea bass</t>
  </si>
  <si>
    <t>Long Dock Beacon</t>
  </si>
  <si>
    <t>Newburgh Landing</t>
  </si>
  <si>
    <t>Dennings Point</t>
  </si>
  <si>
    <t>Kowawese</t>
  </si>
  <si>
    <t xml:space="preserve">Cornwall </t>
  </si>
  <si>
    <t>Little Stony Point</t>
  </si>
  <si>
    <t>53#a</t>
  </si>
  <si>
    <t>53#b</t>
  </si>
  <si>
    <t>Garrison Landing</t>
  </si>
  <si>
    <t>Verplanck</t>
  </si>
  <si>
    <t>Croton Point Park</t>
  </si>
  <si>
    <t>Ossining</t>
  </si>
  <si>
    <t>Nyack Beach</t>
  </si>
  <si>
    <t>Nyack Memorial Park</t>
  </si>
  <si>
    <t>Irvington</t>
  </si>
  <si>
    <t>Piermont Pier</t>
  </si>
  <si>
    <t>Habirshaw Park</t>
  </si>
  <si>
    <t>light/rock</t>
  </si>
  <si>
    <t>Light/oil</t>
  </si>
  <si>
    <t>loaded/leaf watchers</t>
  </si>
  <si>
    <t>unsure</t>
  </si>
  <si>
    <t>American Star</t>
  </si>
  <si>
    <t>Red &amp; Black</t>
  </si>
  <si>
    <t>1/2 full</t>
  </si>
  <si>
    <t>3 migrating butterflies</t>
  </si>
  <si>
    <t>lots of wrack</t>
  </si>
  <si>
    <t xml:space="preserve">RM 31 </t>
  </si>
  <si>
    <t>RM 31.1  NM</t>
  </si>
  <si>
    <t>RM 31.1</t>
  </si>
  <si>
    <t>Amphipods/ scuds</t>
  </si>
  <si>
    <t>RM 31.5</t>
  </si>
  <si>
    <t>RM 31.1 NM</t>
  </si>
  <si>
    <t>conductivity meter converted</t>
  </si>
  <si>
    <t>1 black crested cormorant, 6-8 seagulls, geese flying south.</t>
  </si>
  <si>
    <t>Seagulls hovering near shore sitting in seaweed and some</t>
  </si>
  <si>
    <t>swimming and floating over the waves. 1 motor boat broke loose of mooring</t>
  </si>
  <si>
    <t>Commercial</t>
  </si>
  <si>
    <t>wave action?</t>
  </si>
  <si>
    <t>RM 35</t>
  </si>
  <si>
    <t xml:space="preserve">RM 35 </t>
  </si>
  <si>
    <t>crevalle jack</t>
  </si>
  <si>
    <t>Corander Ferry</t>
  </si>
  <si>
    <t>Sheriff</t>
  </si>
  <si>
    <t>Brown</t>
  </si>
  <si>
    <t>Name/Color</t>
  </si>
  <si>
    <t>high tide</t>
  </si>
  <si>
    <t>4, 8, 6</t>
  </si>
  <si>
    <t>8, 6.5, 7.25</t>
  </si>
  <si>
    <t>chemettes</t>
  </si>
  <si>
    <t>6, 6.5</t>
  </si>
  <si>
    <t>East RM 4.5 GP</t>
  </si>
  <si>
    <t>East RM  0.75 P</t>
  </si>
  <si>
    <t>East RM 8 BP</t>
  </si>
  <si>
    <t xml:space="preserve">East RM 8 BP </t>
  </si>
  <si>
    <t>Found crab exoskeleton and few snails in the littoral zone</t>
  </si>
  <si>
    <t>2 cargo ships</t>
  </si>
  <si>
    <t>East RM 8</t>
  </si>
  <si>
    <t>10:00-12:00 PM</t>
  </si>
  <si>
    <t>6.5, 6.5, 6</t>
  </si>
  <si>
    <t>7.56, 8.2, 7.7</t>
  </si>
  <si>
    <t>glass chrimp</t>
  </si>
  <si>
    <t>Bronx RM 8 HP</t>
  </si>
  <si>
    <t>Lightq</t>
  </si>
  <si>
    <t>Glass shrimp’s tail felt and looked like real-glass- hard</t>
  </si>
  <si>
    <t>and see through and brittle. They had 2 eyes and antennas.</t>
  </si>
  <si>
    <t>They were the size of my ring finger and didn’t move</t>
  </si>
  <si>
    <t>much. Also caught some green seaweed;</t>
  </si>
  <si>
    <t>There were no people fishing at the site. There are a few people</t>
  </si>
  <si>
    <t>a few feet away doing construction. There’s shattered glass and</t>
  </si>
  <si>
    <t>are almost invisible, species swim into their mouths – that</t>
  </si>
  <si>
    <t>is how they catch their prey. They look like a blob and</t>
  </si>
  <si>
    <t>felt like hand sanitizer, They are very slippery and hard to</t>
  </si>
  <si>
    <t>pick up.</t>
  </si>
  <si>
    <t>Silversides are silver and grey and are not bottom feeders.</t>
  </si>
  <si>
    <t xml:space="preserve">RM25 </t>
  </si>
  <si>
    <t>Drop Count</t>
  </si>
  <si>
    <t>tug &amp; barge</t>
  </si>
  <si>
    <t>3 to 4</t>
  </si>
  <si>
    <t>SW</t>
  </si>
  <si>
    <t>Rm 103</t>
  </si>
  <si>
    <t>Green Island</t>
  </si>
  <si>
    <t>Rensselear Boat</t>
  </si>
  <si>
    <t>Henry Hudson Park</t>
  </si>
  <si>
    <t>Schodack Island</t>
  </si>
  <si>
    <t>Stuyvesant Landing</t>
  </si>
  <si>
    <t>Cohotate Preserve</t>
  </si>
  <si>
    <t>Ulster Landing</t>
  </si>
  <si>
    <t>Kingston Point Park</t>
  </si>
  <si>
    <t>Quiet Cove</t>
  </si>
  <si>
    <t>Waryas Park MHCM</t>
  </si>
  <si>
    <t>white perch</t>
  </si>
  <si>
    <t>striped bass</t>
  </si>
  <si>
    <t xml:space="preserve">Turbidity cm  </t>
  </si>
  <si>
    <t>We had the privilege of watching 3 sharp shined hawks</t>
  </si>
  <si>
    <t>hunting above the dunes while kite surfers appeared to fly</t>
  </si>
  <si>
    <t>Large Boat</t>
  </si>
  <si>
    <t>Sail Boat</t>
  </si>
  <si>
    <t>loaded/cargo</t>
  </si>
  <si>
    <t>Rm 11.5</t>
  </si>
  <si>
    <t>Kayaking, Sailing, Fishing, biking</t>
  </si>
  <si>
    <t>Harlem 13a SC</t>
  </si>
  <si>
    <t>JTU</t>
  </si>
  <si>
    <t>NTU</t>
  </si>
  <si>
    <t>Sand fddler</t>
  </si>
  <si>
    <t>Harlem RM 13a SC</t>
  </si>
  <si>
    <t>13a</t>
  </si>
  <si>
    <t>RM 13 (Harl)</t>
  </si>
  <si>
    <t>Harlem 13 SC</t>
  </si>
  <si>
    <t>11:00AM</t>
  </si>
  <si>
    <t xml:space="preserve">RM 13 </t>
  </si>
  <si>
    <t>shore/grass shrimp</t>
  </si>
  <si>
    <t>sand shrimp</t>
  </si>
  <si>
    <t>6 to 11</t>
  </si>
  <si>
    <t>loaded/people</t>
  </si>
  <si>
    <t xml:space="preserve">YSI </t>
  </si>
  <si>
    <t>chemette</t>
  </si>
  <si>
    <t>ebb</t>
  </si>
  <si>
    <t>still</t>
  </si>
  <si>
    <t>7 to 11</t>
  </si>
  <si>
    <t>RM 18.5 Boat</t>
  </si>
  <si>
    <t>RM 18.5 boat</t>
  </si>
  <si>
    <t>Atlantic Tomcod</t>
  </si>
  <si>
    <t>Spotted Hake</t>
  </si>
  <si>
    <t>Rm 18.5 boat</t>
  </si>
  <si>
    <t>7 tugs/barge</t>
  </si>
  <si>
    <t>Anchored</t>
  </si>
  <si>
    <t>Motorboat</t>
  </si>
  <si>
    <t>white</t>
  </si>
  <si>
    <t>3 tugs/barge</t>
  </si>
  <si>
    <t>Sailboat</t>
  </si>
  <si>
    <t>southound</t>
  </si>
  <si>
    <t xml:space="preserve">flocks of birds, juvenile Bald eagle!!, eagle, seagull </t>
  </si>
  <si>
    <t>Osprey flying above</t>
  </si>
  <si>
    <t>spottail shiner</t>
  </si>
  <si>
    <t xml:space="preserve">brown bullhead </t>
  </si>
  <si>
    <t>channel catfish</t>
  </si>
  <si>
    <t>mummichog</t>
  </si>
  <si>
    <t>brook silverside</t>
  </si>
  <si>
    <t>Atlantic silverside</t>
  </si>
  <si>
    <t>stickleback</t>
  </si>
  <si>
    <t>northern pipefish</t>
  </si>
  <si>
    <t>sunfish</t>
  </si>
  <si>
    <t>bluegill</t>
  </si>
  <si>
    <t>smallmouth bass</t>
  </si>
  <si>
    <t>largemouth Bass</t>
  </si>
  <si>
    <t>tesselated darter</t>
  </si>
  <si>
    <t>yellow perch</t>
  </si>
  <si>
    <t>moonfish</t>
  </si>
  <si>
    <t>weakfish</t>
  </si>
  <si>
    <t>blenny</t>
  </si>
  <si>
    <t>naked goby</t>
  </si>
  <si>
    <t>winter flounder</t>
  </si>
  <si>
    <t>hogchoker</t>
  </si>
  <si>
    <t>Young of Year</t>
  </si>
  <si>
    <t>TOTALS - FISH</t>
  </si>
  <si>
    <t xml:space="preserve">crayfish </t>
  </si>
  <si>
    <t>blue crab</t>
  </si>
  <si>
    <t>green crab</t>
  </si>
  <si>
    <t>shore crab</t>
  </si>
  <si>
    <t>rock crab</t>
  </si>
  <si>
    <t>mud crab</t>
  </si>
  <si>
    <t>harris crab</t>
  </si>
  <si>
    <t>zebra mussel</t>
  </si>
  <si>
    <t xml:space="preserve">comb jellies </t>
  </si>
  <si>
    <t>barnacles</t>
  </si>
  <si>
    <t xml:space="preserve">snail </t>
  </si>
  <si>
    <t xml:space="preserve">Limpit (freshwater snail) </t>
  </si>
  <si>
    <t>tadpole</t>
  </si>
  <si>
    <t>damselfly nymph</t>
  </si>
  <si>
    <t>dragonfly nymph</t>
  </si>
  <si>
    <t>mayflynymph</t>
  </si>
  <si>
    <t>stonefly nymph</t>
  </si>
  <si>
    <t>caddisfly larva</t>
  </si>
  <si>
    <t>They swim very fast and in a school. All three different</t>
  </si>
  <si>
    <t>creatures caught were small and seemed to hide on the</t>
  </si>
  <si>
    <t>bluefish</t>
  </si>
  <si>
    <t>moon jellies</t>
  </si>
  <si>
    <t>LaMotte</t>
  </si>
  <si>
    <t>RM -9 BB</t>
  </si>
  <si>
    <t>RM -6.5 CP</t>
  </si>
  <si>
    <t>RM 6.5 CP</t>
  </si>
  <si>
    <t>Northern kingfish</t>
  </si>
  <si>
    <t>Saw jelly fish, dog, people walking, fish and birds flying,</t>
  </si>
  <si>
    <t xml:space="preserve"> Har13</t>
  </si>
  <si>
    <t>Har14</t>
  </si>
  <si>
    <t>ER Empire Fulton</t>
  </si>
  <si>
    <t>Verrazano</t>
  </si>
  <si>
    <t>RM 92</t>
  </si>
  <si>
    <t>JTU Sight tube</t>
  </si>
  <si>
    <t>Rm 127</t>
  </si>
  <si>
    <t>S</t>
  </si>
  <si>
    <t>JTU sight tube</t>
  </si>
  <si>
    <t>RM 127</t>
  </si>
  <si>
    <t>Bottom Samples</t>
  </si>
  <si>
    <t>Pier 84</t>
  </si>
  <si>
    <t>Christopher Street</t>
  </si>
  <si>
    <t>Pier 40 - Harbor School</t>
  </si>
  <si>
    <t>Pier 40 - River Project</t>
  </si>
  <si>
    <t>ER 4E</t>
  </si>
  <si>
    <t>ER 4W</t>
  </si>
  <si>
    <t>Solar One Stuyvesant</t>
  </si>
  <si>
    <t>ER 1W</t>
  </si>
  <si>
    <t xml:space="preserve">ER 0.5 </t>
  </si>
  <si>
    <t>Southstreet Seaport</t>
  </si>
  <si>
    <t>Brighton Beach</t>
  </si>
  <si>
    <t>Unit/ppm</t>
  </si>
  <si>
    <r>
      <t xml:space="preserve">Fort Washington Park </t>
    </r>
    <r>
      <rPr>
        <b/>
        <sz val="10"/>
        <rFont val="Verdana"/>
        <family val="0"/>
      </rPr>
      <t>AM</t>
    </r>
  </si>
  <si>
    <r>
      <t xml:space="preserve">Fort Washington Park </t>
    </r>
    <r>
      <rPr>
        <b/>
        <sz val="10"/>
        <rFont val="Verdana"/>
        <family val="0"/>
      </rPr>
      <t>PM</t>
    </r>
  </si>
  <si>
    <t>Newtown Creek</t>
  </si>
  <si>
    <t>Canarsie Park</t>
  </si>
  <si>
    <t>Breezy Point</t>
  </si>
  <si>
    <t>ppm</t>
  </si>
  <si>
    <t>method</t>
  </si>
  <si>
    <t>Barge</t>
  </si>
  <si>
    <t>loaded</t>
  </si>
  <si>
    <t>comment</t>
  </si>
  <si>
    <t>X</t>
  </si>
  <si>
    <t>Wind Beaufort</t>
  </si>
  <si>
    <t>Wind Kts</t>
  </si>
  <si>
    <t>Engelwood Boat Basin</t>
  </si>
  <si>
    <t>Inwood Park</t>
  </si>
  <si>
    <t>Swindler Cove</t>
  </si>
  <si>
    <t>Har10</t>
  </si>
  <si>
    <t>Highbridge Park</t>
  </si>
  <si>
    <t>Pier 96</t>
  </si>
  <si>
    <t>4b</t>
  </si>
  <si>
    <t>Intrepid</t>
  </si>
  <si>
    <t>DEP WHITE</t>
  </si>
  <si>
    <t>DEP</t>
  </si>
  <si>
    <t>Poilce blue</t>
  </si>
  <si>
    <t>police</t>
  </si>
  <si>
    <t>Coastguard white, orange, black</t>
  </si>
  <si>
    <t xml:space="preserve">Northbound </t>
  </si>
  <si>
    <t>Zephyr</t>
  </si>
  <si>
    <t>white &amp; blue</t>
  </si>
  <si>
    <t>East RM1 W</t>
  </si>
  <si>
    <t>found a red-eared slider turtly on the beach</t>
  </si>
  <si>
    <t>West</t>
  </si>
  <si>
    <t>East RM4 SO</t>
  </si>
  <si>
    <t>9:30-10:30 AM</t>
  </si>
  <si>
    <t>NTUs meter</t>
  </si>
  <si>
    <t>*10.5</t>
  </si>
  <si>
    <t>East RM 4 SO</t>
  </si>
  <si>
    <t>Tug Boat</t>
  </si>
  <si>
    <t xml:space="preserve">Cargo Ship </t>
  </si>
  <si>
    <t>Sewage Boat</t>
  </si>
  <si>
    <t>hydrometer/refractometer</t>
  </si>
  <si>
    <t>9:30 - 10:30:00 AM</t>
  </si>
  <si>
    <t>NYWater duck</t>
  </si>
  <si>
    <t>white/green/red</t>
  </si>
  <si>
    <t>blue/white</t>
  </si>
  <si>
    <t>blue/brown</t>
  </si>
  <si>
    <t>blue/rown</t>
  </si>
  <si>
    <t>dark brown</t>
  </si>
  <si>
    <t>Empty</t>
  </si>
  <si>
    <t>Eastern Dawn</t>
  </si>
  <si>
    <t>US CoastGuard</t>
  </si>
  <si>
    <t>measured away from tide stick</t>
  </si>
  <si>
    <t>Rm 102</t>
  </si>
  <si>
    <t>3 to 5</t>
  </si>
  <si>
    <t>RM 133</t>
  </si>
  <si>
    <t>RM 58</t>
  </si>
  <si>
    <t>Rm 58</t>
  </si>
  <si>
    <t>Rm 55</t>
  </si>
  <si>
    <t>RM 55</t>
  </si>
  <si>
    <t>RM 41</t>
  </si>
  <si>
    <t>meter</t>
  </si>
  <si>
    <t>Rm 41</t>
  </si>
  <si>
    <t xml:space="preserve">RM 41 </t>
  </si>
  <si>
    <t xml:space="preserve">RM 18.5 </t>
  </si>
  <si>
    <t>RM 18.5</t>
  </si>
  <si>
    <t>Rm 18.5</t>
  </si>
  <si>
    <t>Rm 13</t>
  </si>
  <si>
    <t>RM 13</t>
  </si>
  <si>
    <t>NW</t>
  </si>
  <si>
    <t>RM Site</t>
  </si>
  <si>
    <t>The moon jellyfish were clear and almost invisible. Their</t>
  </si>
  <si>
    <t>mouths are microscopic and they do not swim. Since they</t>
  </si>
  <si>
    <t>x</t>
  </si>
  <si>
    <t>NE</t>
  </si>
  <si>
    <t>Rm 84.5</t>
  </si>
  <si>
    <t>DO avg for graphing</t>
  </si>
  <si>
    <t>pH avg for graphing</t>
  </si>
  <si>
    <t>Hach RD 890 Colorimtr</t>
  </si>
  <si>
    <t>Height cm</t>
  </si>
  <si>
    <t>Rising</t>
  </si>
  <si>
    <t>Falling</t>
  </si>
  <si>
    <t>Cm/min</t>
  </si>
  <si>
    <t>cm/sec</t>
  </si>
  <si>
    <t>Barge w/tug</t>
  </si>
  <si>
    <t>RM 32</t>
  </si>
  <si>
    <t>RM 84.5</t>
  </si>
  <si>
    <t>empty</t>
  </si>
  <si>
    <t>East RM4 GP</t>
  </si>
  <si>
    <t>banded killifish</t>
  </si>
  <si>
    <t>Ships</t>
  </si>
  <si>
    <t>North/South Bound</t>
  </si>
  <si>
    <t>Full/Empty</t>
  </si>
  <si>
    <t>Other Observations</t>
  </si>
  <si>
    <t>Water Temp °F</t>
  </si>
  <si>
    <t>Water Temp °C</t>
  </si>
  <si>
    <t>Air Temp. °F</t>
  </si>
  <si>
    <t>Air Temp. °C</t>
  </si>
  <si>
    <t>RM 78</t>
  </si>
  <si>
    <t>pumpkinseed</t>
  </si>
  <si>
    <t>Wind MPH</t>
  </si>
  <si>
    <t>N</t>
  </si>
  <si>
    <t>Wind Direction -  from</t>
  </si>
  <si>
    <t>JTU site tube</t>
  </si>
  <si>
    <t>RM 25 W</t>
  </si>
  <si>
    <t>RM 18</t>
  </si>
  <si>
    <t xml:space="preserve">RM for graphing </t>
  </si>
  <si>
    <t>7 to 10</t>
  </si>
  <si>
    <t>Northbound</t>
  </si>
  <si>
    <t>light</t>
  </si>
  <si>
    <t>Name</t>
  </si>
  <si>
    <t>tug pushing Barge</t>
  </si>
  <si>
    <t>Phosphates ppm</t>
  </si>
  <si>
    <t>Alkalinity mg/L</t>
  </si>
  <si>
    <t>48 cm</t>
  </si>
  <si>
    <t>turbidity tube</t>
  </si>
  <si>
    <t>hydrometer</t>
  </si>
  <si>
    <t>refractometer</t>
  </si>
  <si>
    <t>RM 61W</t>
  </si>
  <si>
    <t>RM 61 E</t>
  </si>
  <si>
    <t>RM 61 W</t>
  </si>
  <si>
    <t>RM28</t>
  </si>
  <si>
    <t>North</t>
  </si>
  <si>
    <t>sailboat</t>
  </si>
  <si>
    <t>Southbound</t>
  </si>
  <si>
    <t>giant waterbug</t>
  </si>
  <si>
    <t>backswimmers</t>
  </si>
  <si>
    <t>TOTALS - CATCH</t>
  </si>
  <si>
    <t>RM 138</t>
  </si>
  <si>
    <t>RM 57</t>
  </si>
  <si>
    <t>RM 31</t>
  </si>
  <si>
    <t>RM 25 E</t>
  </si>
  <si>
    <t>RM 14</t>
  </si>
  <si>
    <t xml:space="preserve">This site is on the Harlem River so currents can be conflicting with sections of the Hudson </t>
  </si>
  <si>
    <t>Barge w/ tug</t>
  </si>
  <si>
    <t>full</t>
  </si>
  <si>
    <t>25E</t>
  </si>
  <si>
    <t>25W</t>
  </si>
  <si>
    <t>site tube</t>
  </si>
  <si>
    <t>oyster toad fish</t>
  </si>
  <si>
    <t>RM 5.5</t>
  </si>
  <si>
    <t xml:space="preserve">West </t>
  </si>
  <si>
    <t>East RM1W</t>
  </si>
  <si>
    <t>East RM 1W</t>
  </si>
  <si>
    <t xml:space="preserve">hydrometer </t>
  </si>
  <si>
    <t>RM 28</t>
  </si>
  <si>
    <t>RM 115</t>
  </si>
  <si>
    <t>Nitrates ppm</t>
  </si>
  <si>
    <t>secchi</t>
  </si>
  <si>
    <t>RM 103</t>
  </si>
  <si>
    <t>Full</t>
  </si>
  <si>
    <t>W/WE</t>
  </si>
  <si>
    <t>Seagulls, Statue of Liberty</t>
  </si>
  <si>
    <t>ampules</t>
  </si>
  <si>
    <t>RM 96.5</t>
  </si>
  <si>
    <t>above the choppy weather.</t>
  </si>
  <si>
    <t xml:space="preserve">Cargo ship </t>
  </si>
  <si>
    <t xml:space="preserve">Wade D </t>
  </si>
  <si>
    <t>Tug Boat - light blue</t>
  </si>
  <si>
    <t>Brian Nicholson</t>
  </si>
  <si>
    <t>Fishing Boat</t>
  </si>
  <si>
    <t>Yellow Black</t>
  </si>
  <si>
    <t>White</t>
  </si>
  <si>
    <t>American eel</t>
  </si>
  <si>
    <t>herring</t>
  </si>
  <si>
    <t>alewife</t>
  </si>
  <si>
    <t>blueback herring</t>
  </si>
  <si>
    <t>American shad</t>
  </si>
  <si>
    <t>Atlantic menhaden</t>
  </si>
  <si>
    <t>anchovy</t>
  </si>
  <si>
    <t>golden shiner</t>
  </si>
  <si>
    <t>minnow, silvery</t>
  </si>
  <si>
    <t>Small brown bat on ground making noises and biting ground.</t>
  </si>
  <si>
    <t>Then flew away</t>
  </si>
  <si>
    <t>Comments - quantabs recorded as Total Salinity NOT Chloride</t>
  </si>
  <si>
    <t>Double decker</t>
  </si>
  <si>
    <t>Fun boat</t>
  </si>
  <si>
    <t>Eva Leigh Cutler</t>
  </si>
  <si>
    <t>The moon was out - students wondered if the moon had anything to do with the river. It was very cold.  The water was moving fast.</t>
  </si>
  <si>
    <t>RM 144</t>
  </si>
  <si>
    <t>8:30-10:00 AM</t>
  </si>
  <si>
    <t>Turbidity tube &amp; JTU sight tube</t>
  </si>
  <si>
    <t>8:30-10:30 AM</t>
  </si>
  <si>
    <t>Rm 144</t>
  </si>
  <si>
    <t>Rm 153</t>
  </si>
  <si>
    <t>Yacht</t>
  </si>
  <si>
    <t>The Bluebird</t>
  </si>
  <si>
    <t>Seagull</t>
  </si>
  <si>
    <t>The dam adds pollution</t>
  </si>
  <si>
    <t>RM 182</t>
  </si>
  <si>
    <t>Canada Geese Flock up, 2 or 3 ducks on the river, songbirds in</t>
  </si>
  <si>
    <t>the trees, evidence of pilated woodpecker nest</t>
  </si>
  <si>
    <t>some</t>
  </si>
  <si>
    <t>Chlorophyll Visual Assessment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</si>
  <si>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</si>
  <si>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</si>
  <si>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</si>
  <si>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</si>
  <si>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</si>
  <si>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</si>
  <si>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</si>
  <si>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TOTALS</t>
  </si>
  <si>
    <t>South</t>
  </si>
  <si>
    <t>Ebb</t>
  </si>
  <si>
    <t>DO ppm</t>
  </si>
  <si>
    <t>RM 153</t>
  </si>
  <si>
    <t>70 cm</t>
  </si>
  <si>
    <t>Lamott Elementary test kit</t>
  </si>
  <si>
    <t>Surface Samples</t>
  </si>
  <si>
    <t xml:space="preserve">Quantabs </t>
  </si>
  <si>
    <t>southbound</t>
  </si>
  <si>
    <t>RM -11 BP</t>
  </si>
  <si>
    <t>RM -7 FW</t>
  </si>
  <si>
    <t>Asian shore crab</t>
  </si>
  <si>
    <t>RM 25E</t>
  </si>
  <si>
    <t>test strip</t>
  </si>
  <si>
    <t>Flood</t>
  </si>
  <si>
    <t xml:space="preserve">RM 96.5 </t>
  </si>
  <si>
    <t xml:space="preserve">South </t>
  </si>
  <si>
    <t xml:space="preserve">drop count </t>
  </si>
  <si>
    <t>Tugboat</t>
  </si>
  <si>
    <t>secchi Disk</t>
  </si>
  <si>
    <t>Pigeon, geese, grasshopper, bee, yellow and black fish</t>
  </si>
  <si>
    <t>Red &amp; Black Ship</t>
  </si>
  <si>
    <t>SE</t>
  </si>
  <si>
    <t>RM 5.5b</t>
  </si>
  <si>
    <t>5.5b</t>
  </si>
  <si>
    <t>Harlem 14</t>
  </si>
  <si>
    <t>RM 25W</t>
  </si>
  <si>
    <t>E</t>
  </si>
  <si>
    <t>many</t>
  </si>
  <si>
    <t>hermit crab</t>
  </si>
  <si>
    <t>softsehell clam/ bivalves</t>
  </si>
  <si>
    <t>RM -6.5 BB</t>
  </si>
  <si>
    <t>East RM 0.5 SS</t>
  </si>
  <si>
    <t>ampule</t>
  </si>
  <si>
    <t>East RM 0.75 LGH</t>
  </si>
  <si>
    <t>Paul Andrew tug w/barge</t>
  </si>
  <si>
    <t>Blue</t>
  </si>
  <si>
    <t>loaded with crushed cars</t>
  </si>
  <si>
    <t>US Coast Guard</t>
  </si>
  <si>
    <t>Deberman</t>
  </si>
  <si>
    <t>Yellow, Black &amp; Red</t>
  </si>
  <si>
    <t>Seagulls, Staten Island Ferry</t>
  </si>
  <si>
    <t xml:space="preserve">Flood </t>
  </si>
  <si>
    <t>Rm 92</t>
  </si>
  <si>
    <t>RM 87</t>
  </si>
  <si>
    <t>drop count</t>
  </si>
  <si>
    <t>Rm 87</t>
  </si>
  <si>
    <t xml:space="preserve">Rm 87 </t>
  </si>
  <si>
    <t>Tug &amp; Barge</t>
  </si>
  <si>
    <t>1 to 3</t>
  </si>
  <si>
    <t>RM -11</t>
  </si>
  <si>
    <t>sight tube</t>
  </si>
  <si>
    <t>W/SW</t>
  </si>
  <si>
    <t>NNE</t>
  </si>
  <si>
    <t>Quan LR</t>
  </si>
  <si>
    <t>Reading</t>
  </si>
  <si>
    <t>Waryas Park AHS*- 2- surface and 40 ft. depth</t>
  </si>
  <si>
    <t>RM 2.5 CS_Wallerstein</t>
  </si>
  <si>
    <t>Ferry</t>
  </si>
  <si>
    <t>RM2.5 CS_NYCSWCD</t>
  </si>
  <si>
    <t>RM 2.5 CS_NYCSWCD</t>
  </si>
  <si>
    <t>Circleline</t>
  </si>
  <si>
    <t>4 to 6</t>
  </si>
  <si>
    <t xml:space="preserve">RM 18 </t>
  </si>
  <si>
    <t xml:space="preserve">Chloride </t>
  </si>
  <si>
    <t>Total Salinity</t>
  </si>
  <si>
    <t xml:space="preserve">NTU - turbidimeter </t>
  </si>
  <si>
    <t>(average of 3 readings)</t>
  </si>
  <si>
    <t>N/S</t>
  </si>
  <si>
    <t>Knots cm/sec/50</t>
  </si>
  <si>
    <t>Ebb/Flood/Still</t>
  </si>
  <si>
    <t>RM 4.1 Intrepid</t>
  </si>
  <si>
    <t>Waterways</t>
  </si>
  <si>
    <t>YC Duck</t>
  </si>
  <si>
    <t>NY Waterways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</si>
</sst>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8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 wrapText="1"/>
    </xf>
    <xf numFmtId="18" fontId="2" fillId="0" borderId="1" xfId="0" applyNumberFormat="1" applyFont="1" applyBorder="1" applyAlignment="1">
      <alignment wrapText="1"/>
    </xf>
    <xf numFmtId="18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18" fontId="0" fillId="0" borderId="1" xfId="0" applyNumberFormat="1" applyFont="1" applyBorder="1" applyAlignment="1">
      <alignment/>
    </xf>
    <xf numFmtId="18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18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255" wrapText="1"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 textRotation="255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4" borderId="1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18" fontId="0" fillId="4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" fontId="0" fillId="3" borderId="0" xfId="0" applyNumberFormat="1" applyFill="1" applyAlignment="1">
      <alignment/>
    </xf>
    <xf numFmtId="44" fontId="0" fillId="0" borderId="0" xfId="0" applyNumberFormat="1" applyAlignment="1">
      <alignment wrapText="1"/>
    </xf>
    <xf numFmtId="18" fontId="2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18" fontId="0" fillId="0" borderId="0" xfId="0" applyNumberFormat="1" applyFill="1" applyAlignment="1">
      <alignment/>
    </xf>
    <xf numFmtId="0" fontId="1" fillId="0" borderId="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 textRotation="90" wrapText="1"/>
    </xf>
    <xf numFmtId="2" fontId="0" fillId="0" borderId="1" xfId="0" applyNumberFormat="1" applyBorder="1" applyAlignment="1">
      <alignment wrapText="1"/>
    </xf>
    <xf numFmtId="18" fontId="0" fillId="0" borderId="1" xfId="0" applyNumberFormat="1" applyFill="1" applyBorder="1" applyAlignment="1">
      <alignment/>
    </xf>
    <xf numFmtId="18" fontId="0" fillId="3" borderId="1" xfId="0" applyNumberForma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" fontId="2" fillId="3" borderId="1" xfId="0" applyNumberFormat="1" applyFont="1" applyFill="1" applyBorder="1" applyAlignment="1">
      <alignment/>
    </xf>
    <xf numFmtId="18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8" fontId="2" fillId="0" borderId="1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18" fontId="2" fillId="0" borderId="0" xfId="0" applyNumberFormat="1" applyFont="1" applyFill="1" applyAlignment="1">
      <alignment/>
    </xf>
    <xf numFmtId="18" fontId="0" fillId="4" borderId="1" xfId="0" applyNumberFormat="1" applyFont="1" applyFill="1" applyBorder="1" applyAlignment="1">
      <alignment/>
    </xf>
    <xf numFmtId="18" fontId="0" fillId="0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8" fontId="2" fillId="4" borderId="1" xfId="0" applyNumberFormat="1" applyFont="1" applyFill="1" applyBorder="1" applyAlignment="1">
      <alignment/>
    </xf>
    <xf numFmtId="18" fontId="2" fillId="4" borderId="0" xfId="0" applyNumberFormat="1" applyFont="1" applyFill="1" applyAlignment="1">
      <alignment/>
    </xf>
    <xf numFmtId="20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18" fontId="2" fillId="0" borderId="1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18" fontId="0" fillId="4" borderId="0" xfId="0" applyNumberFormat="1" applyFill="1" applyAlignment="1">
      <alignment/>
    </xf>
    <xf numFmtId="18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18" fontId="2" fillId="0" borderId="1" xfId="0" applyNumberFormat="1" applyFont="1" applyFill="1" applyBorder="1" applyAlignment="1">
      <alignment wrapText="1"/>
    </xf>
    <xf numFmtId="18" fontId="2" fillId="4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18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18" fontId="11" fillId="5" borderId="0" xfId="0" applyNumberFormat="1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8" fontId="11" fillId="0" borderId="0" xfId="0" applyNumberFormat="1" applyFont="1" applyBorder="1" applyAlignment="1">
      <alignment horizontal="right" vertical="top" wrapText="1"/>
    </xf>
    <xf numFmtId="18" fontId="2" fillId="0" borderId="0" xfId="0" applyNumberFormat="1" applyFont="1" applyFill="1" applyBorder="1" applyAlignment="1">
      <alignment/>
    </xf>
    <xf numFmtId="18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1" xfId="0" applyFont="1" applyFill="1" applyBorder="1" applyAlignment="1">
      <alignment wrapText="1"/>
    </xf>
    <xf numFmtId="20" fontId="2" fillId="0" borderId="1" xfId="0" applyNumberFormat="1" applyFont="1" applyBorder="1" applyAlignment="1">
      <alignment/>
    </xf>
    <xf numFmtId="18" fontId="0" fillId="3" borderId="1" xfId="0" applyNumberFormat="1" applyFill="1" applyBorder="1" applyAlignment="1">
      <alignment/>
    </xf>
    <xf numFmtId="18" fontId="0" fillId="0" borderId="1" xfId="0" applyNumberFormat="1" applyFill="1" applyBorder="1" applyAlignment="1">
      <alignment wrapText="1"/>
    </xf>
    <xf numFmtId="18" fontId="0" fillId="3" borderId="1" xfId="0" applyNumberFormat="1" applyFont="1" applyFill="1" applyBorder="1" applyAlignment="1">
      <alignment wrapText="1"/>
    </xf>
    <xf numFmtId="18" fontId="2" fillId="0" borderId="0" xfId="0" applyNumberFormat="1" applyFont="1" applyFill="1" applyBorder="1" applyAlignment="1">
      <alignment wrapText="1"/>
    </xf>
    <xf numFmtId="18" fontId="2" fillId="0" borderId="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8" fontId="2" fillId="3" borderId="0" xfId="0" applyNumberFormat="1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8" fontId="2" fillId="3" borderId="2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8" fontId="2" fillId="3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21"/>
  <sheetViews>
    <sheetView zoomScale="111" zoomScaleNormal="111" workbookViewId="0" topLeftCell="A1">
      <pane ySplit="1700" topLeftCell="BM1" activePane="bottomLeft" state="split"/>
      <selection pane="topLeft" activeCell="N1" sqref="N1:N16384"/>
      <selection pane="bottomLeft" activeCell="N3" sqref="N3"/>
    </sheetView>
  </sheetViews>
  <sheetFormatPr defaultColWidth="11.00390625" defaultRowHeight="12.75"/>
  <cols>
    <col min="1" max="1" width="14.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00390625" style="0" customWidth="1"/>
    <col min="12" max="12" width="6.00390625" style="0" customWidth="1"/>
    <col min="13" max="13" width="4.25390625" style="0" bestFit="1" customWidth="1"/>
    <col min="14" max="14" width="10.125" style="0" customWidth="1"/>
    <col min="15" max="15" width="8.75390625" style="0" customWidth="1"/>
  </cols>
  <sheetData>
    <row r="1" spans="1:15" ht="63.75">
      <c r="A1" s="18" t="s">
        <v>522</v>
      </c>
      <c r="B1" s="18" t="s">
        <v>424</v>
      </c>
      <c r="C1" s="18" t="s">
        <v>423</v>
      </c>
      <c r="D1" s="18" t="s">
        <v>427</v>
      </c>
      <c r="E1" s="18" t="s">
        <v>340</v>
      </c>
      <c r="F1" s="18" t="s">
        <v>339</v>
      </c>
      <c r="G1" s="18" t="s">
        <v>429</v>
      </c>
      <c r="H1" s="18" t="s">
        <v>422</v>
      </c>
      <c r="I1" s="18" t="s">
        <v>421</v>
      </c>
      <c r="J1" s="18" t="s">
        <v>520</v>
      </c>
      <c r="K1" s="18" t="s">
        <v>214</v>
      </c>
      <c r="L1" s="18" t="s">
        <v>223</v>
      </c>
      <c r="M1" s="18" t="s">
        <v>224</v>
      </c>
      <c r="N1" s="18" t="s">
        <v>521</v>
      </c>
      <c r="O1" s="19"/>
    </row>
    <row r="2" spans="1:15" ht="12.75">
      <c r="A2" s="130" t="s">
        <v>516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21">
        <v>0.4583333333333333</v>
      </c>
      <c r="B3" s="19">
        <v>16</v>
      </c>
      <c r="C3" s="19"/>
      <c r="D3" s="19"/>
      <c r="E3" s="22"/>
      <c r="F3" s="19">
        <v>2</v>
      </c>
      <c r="G3" s="19"/>
      <c r="H3" s="19">
        <v>12</v>
      </c>
      <c r="I3" s="19"/>
      <c r="J3" s="19"/>
      <c r="K3" s="19"/>
      <c r="L3" s="19"/>
      <c r="M3" s="19"/>
      <c r="N3" s="17"/>
      <c r="O3" s="19"/>
    </row>
    <row r="4" spans="1:15" ht="12.75">
      <c r="A4" s="130" t="s">
        <v>532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441</v>
      </c>
      <c r="L4" s="19"/>
      <c r="M4" s="19"/>
      <c r="O4" s="19"/>
    </row>
    <row r="5" spans="1:15" ht="12.75">
      <c r="A5" s="24">
        <v>0.4270833333333333</v>
      </c>
      <c r="B5" s="19">
        <v>14</v>
      </c>
      <c r="C5" s="19">
        <v>62</v>
      </c>
      <c r="D5" s="19"/>
      <c r="E5" s="19"/>
      <c r="F5" s="19"/>
      <c r="G5" s="19"/>
      <c r="H5" s="19">
        <v>14</v>
      </c>
      <c r="I5" s="19">
        <v>59</v>
      </c>
      <c r="J5" s="19"/>
      <c r="K5" s="19"/>
      <c r="L5" s="19"/>
      <c r="M5" s="19"/>
      <c r="N5" s="19"/>
      <c r="O5" s="19"/>
    </row>
    <row r="6" spans="1:15" ht="12.75">
      <c r="A6" s="24">
        <v>0.4479166666666667</v>
      </c>
      <c r="B6" s="19"/>
      <c r="C6" s="19"/>
      <c r="D6" s="19"/>
      <c r="E6" s="19">
        <v>2</v>
      </c>
      <c r="F6" s="19">
        <v>1</v>
      </c>
      <c r="G6" s="19"/>
      <c r="H6" s="19">
        <v>20</v>
      </c>
      <c r="I6" s="19">
        <v>62</v>
      </c>
      <c r="J6" s="19"/>
      <c r="K6" s="19">
        <v>51.5</v>
      </c>
      <c r="L6" s="19"/>
      <c r="M6" s="19"/>
      <c r="N6" s="19" t="s">
        <v>442</v>
      </c>
      <c r="O6" s="19"/>
    </row>
    <row r="7" spans="1:15" ht="12.75">
      <c r="A7" s="24">
        <v>0.4583333333333333</v>
      </c>
      <c r="B7" s="19"/>
      <c r="C7" s="19"/>
      <c r="D7" s="19"/>
      <c r="E7" s="19"/>
      <c r="F7" s="19"/>
      <c r="G7" s="19"/>
      <c r="H7" s="19">
        <v>13.5</v>
      </c>
      <c r="I7" s="19">
        <v>53.67</v>
      </c>
      <c r="J7" s="19">
        <v>0.5</v>
      </c>
      <c r="K7" s="19">
        <v>33</v>
      </c>
      <c r="L7" s="19"/>
      <c r="M7" s="19"/>
      <c r="N7" s="19"/>
      <c r="O7" s="19"/>
    </row>
    <row r="8" spans="1:15" ht="12.75">
      <c r="A8" s="24">
        <v>0.46875</v>
      </c>
      <c r="B8" s="19"/>
      <c r="C8" s="19"/>
      <c r="D8" s="19"/>
      <c r="E8" s="19"/>
      <c r="F8" s="19"/>
      <c r="G8" s="19"/>
      <c r="H8" s="19">
        <v>18</v>
      </c>
      <c r="I8" s="19">
        <v>60</v>
      </c>
      <c r="J8" s="19">
        <v>2</v>
      </c>
      <c r="K8" s="19">
        <v>40.9</v>
      </c>
      <c r="L8" s="19"/>
      <c r="M8" s="19"/>
      <c r="N8" s="19"/>
      <c r="O8" s="19"/>
    </row>
    <row r="9" spans="1:15" ht="12.75">
      <c r="A9" s="24">
        <v>0.4791666666666667</v>
      </c>
      <c r="B9" s="19">
        <v>14</v>
      </c>
      <c r="C9" s="19">
        <v>62</v>
      </c>
      <c r="D9" s="19"/>
      <c r="E9" s="19">
        <v>4</v>
      </c>
      <c r="F9" s="19">
        <v>2</v>
      </c>
      <c r="G9" s="19" t="s">
        <v>401</v>
      </c>
      <c r="H9" s="19">
        <v>15</v>
      </c>
      <c r="I9" s="19">
        <v>57</v>
      </c>
      <c r="J9" s="19">
        <v>0.1</v>
      </c>
      <c r="K9" s="19">
        <v>54.45</v>
      </c>
      <c r="L9" s="19"/>
      <c r="M9" s="19"/>
      <c r="N9" s="19"/>
      <c r="O9" s="19"/>
    </row>
    <row r="10" spans="1:15" ht="12.75">
      <c r="A10" s="130" t="s">
        <v>506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21" t="s">
        <v>507</v>
      </c>
      <c r="B11" s="19">
        <v>13.83</v>
      </c>
      <c r="C11" s="19"/>
      <c r="D11" s="19"/>
      <c r="E11" s="19"/>
      <c r="F11" s="19"/>
      <c r="G11" s="19"/>
      <c r="H11" s="19">
        <v>13.4</v>
      </c>
      <c r="I11" s="19"/>
      <c r="J11" s="19"/>
      <c r="K11" s="19">
        <v>37.7</v>
      </c>
      <c r="L11" s="19">
        <v>8.1</v>
      </c>
      <c r="M11" s="19"/>
      <c r="N11" s="19" t="s">
        <v>508</v>
      </c>
      <c r="O11" s="19"/>
    </row>
    <row r="12" spans="1:15" ht="12.75">
      <c r="A12" s="21"/>
      <c r="B12" s="19"/>
      <c r="C12" s="19"/>
      <c r="D12" s="19"/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23" t="s">
        <v>455</v>
      </c>
      <c r="B13" s="19"/>
      <c r="C13" s="19"/>
      <c r="D13" s="19"/>
      <c r="E13" s="23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21">
        <v>0.4375</v>
      </c>
      <c r="B14" s="19">
        <v>16.67</v>
      </c>
      <c r="C14" s="19">
        <v>62</v>
      </c>
      <c r="D14" s="19"/>
      <c r="E14" s="23"/>
      <c r="F14" s="19">
        <v>2</v>
      </c>
      <c r="G14" s="19"/>
      <c r="H14" s="19"/>
      <c r="I14" s="19"/>
      <c r="J14" s="19">
        <v>0.3</v>
      </c>
      <c r="K14" s="19">
        <v>44.4</v>
      </c>
      <c r="L14" s="19"/>
      <c r="M14" s="19"/>
      <c r="N14" s="19" t="s">
        <v>442</v>
      </c>
      <c r="O14" s="19"/>
    </row>
    <row r="15" spans="1:15" ht="12.75">
      <c r="A15" s="21">
        <v>0.46875</v>
      </c>
      <c r="B15" s="19">
        <v>17.2</v>
      </c>
      <c r="C15" s="19">
        <v>63</v>
      </c>
      <c r="D15" s="19"/>
      <c r="E15" s="23"/>
      <c r="F15" s="19">
        <v>3</v>
      </c>
      <c r="G15" s="19"/>
      <c r="H15" s="19">
        <v>15.5</v>
      </c>
      <c r="I15" s="19">
        <v>60</v>
      </c>
      <c r="J15" s="19">
        <v>0.4</v>
      </c>
      <c r="K15" s="19">
        <v>59.4</v>
      </c>
      <c r="L15" s="19"/>
      <c r="M15" s="19"/>
      <c r="N15" s="19"/>
      <c r="O15" s="19"/>
    </row>
    <row r="16" spans="1:15" ht="12.75">
      <c r="A16" s="21">
        <v>0.4895833333333333</v>
      </c>
      <c r="B16" s="19"/>
      <c r="C16" s="19"/>
      <c r="D16" s="19"/>
      <c r="E16" s="23"/>
      <c r="F16" s="19"/>
      <c r="G16" s="19"/>
      <c r="H16" s="19"/>
      <c r="I16" s="19"/>
      <c r="J16" s="19"/>
      <c r="K16" s="19">
        <v>63</v>
      </c>
      <c r="L16" s="19"/>
      <c r="M16" s="19"/>
      <c r="N16" s="19"/>
      <c r="O16" s="19"/>
    </row>
    <row r="17" spans="1:15" ht="12.75">
      <c r="A17" s="130" t="s">
        <v>382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21">
        <v>0.4479166666666667</v>
      </c>
      <c r="B18" s="19">
        <v>10</v>
      </c>
      <c r="C18" s="19">
        <v>50</v>
      </c>
      <c r="D18" s="19"/>
      <c r="E18" s="19"/>
      <c r="F18" s="19">
        <v>6</v>
      </c>
      <c r="G18" s="19" t="s">
        <v>428</v>
      </c>
      <c r="H18" s="19">
        <v>15.4</v>
      </c>
      <c r="I18" s="19">
        <v>59.5</v>
      </c>
      <c r="J18" s="19"/>
      <c r="K18" s="19"/>
      <c r="L18" s="19"/>
      <c r="M18" s="19"/>
      <c r="N18" s="19"/>
      <c r="O18" s="19"/>
    </row>
    <row r="19" spans="1:15" ht="12.75">
      <c r="A19" s="21">
        <v>0.46875</v>
      </c>
      <c r="B19" s="19"/>
      <c r="C19" s="19"/>
      <c r="D19" s="19"/>
      <c r="E19" s="19"/>
      <c r="F19" s="19"/>
      <c r="G19" s="19"/>
      <c r="H19" s="19">
        <v>15</v>
      </c>
      <c r="I19" s="19">
        <v>59</v>
      </c>
      <c r="J19" s="19"/>
      <c r="K19" s="19"/>
      <c r="L19" s="19"/>
      <c r="M19" s="19"/>
      <c r="N19" s="19"/>
      <c r="O19" s="19"/>
    </row>
    <row r="20" spans="1:15" ht="12.75">
      <c r="A20" s="21">
        <v>0.5208333333333334</v>
      </c>
      <c r="B20" s="19"/>
      <c r="C20" s="19"/>
      <c r="D20" s="19"/>
      <c r="E20" s="19"/>
      <c r="F20" s="19"/>
      <c r="G20" s="19"/>
      <c r="H20" s="19">
        <v>15.4</v>
      </c>
      <c r="I20" s="19">
        <v>59.5</v>
      </c>
      <c r="J20" s="19"/>
      <c r="K20" s="19"/>
      <c r="L20" s="19"/>
      <c r="M20" s="19"/>
      <c r="N20" s="19"/>
      <c r="O20" s="19"/>
    </row>
    <row r="21" spans="1:15" ht="12.75">
      <c r="A21" s="130" t="s">
        <v>311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21">
        <v>0.65625</v>
      </c>
      <c r="B22" s="19">
        <v>18</v>
      </c>
      <c r="C22" s="19">
        <v>65</v>
      </c>
      <c r="D22" s="19"/>
      <c r="E22" s="19">
        <v>1.5</v>
      </c>
      <c r="F22" s="19"/>
      <c r="G22" s="19" t="s">
        <v>396</v>
      </c>
      <c r="H22" s="19">
        <v>18</v>
      </c>
      <c r="I22" s="19">
        <v>64</v>
      </c>
      <c r="J22" s="19">
        <v>0.5</v>
      </c>
      <c r="K22" s="19"/>
      <c r="L22" s="19"/>
      <c r="M22" s="19"/>
      <c r="N22" s="19"/>
      <c r="O22" s="19"/>
    </row>
    <row r="23" spans="1:15" ht="12.75">
      <c r="A23" s="21">
        <v>0.6666666666666666</v>
      </c>
      <c r="B23" s="19"/>
      <c r="C23" s="19"/>
      <c r="D23" s="19"/>
      <c r="E23" s="19"/>
      <c r="F23" s="19"/>
      <c r="G23" s="19"/>
      <c r="H23" s="19">
        <v>18</v>
      </c>
      <c r="I23" s="19">
        <v>64</v>
      </c>
      <c r="J23" s="19"/>
      <c r="K23" s="19">
        <v>60</v>
      </c>
      <c r="L23" s="19"/>
      <c r="M23" s="19"/>
      <c r="N23" s="19" t="s">
        <v>430</v>
      </c>
      <c r="O23" s="19"/>
    </row>
    <row r="24" spans="1:15" ht="13.5" customHeight="1">
      <c r="A24" s="130" t="s">
        <v>473</v>
      </c>
      <c r="B24" s="19"/>
      <c r="C24" s="19"/>
      <c r="D24" s="19"/>
      <c r="E24" s="19"/>
      <c r="F24" s="19">
        <v>4</v>
      </c>
      <c r="G24" s="19"/>
      <c r="H24" s="19"/>
      <c r="I24" s="19"/>
      <c r="J24" s="19">
        <v>0.1</v>
      </c>
      <c r="K24" s="19">
        <v>13.3</v>
      </c>
      <c r="L24" s="19"/>
      <c r="M24" s="19"/>
      <c r="N24" s="19"/>
      <c r="O24" s="19"/>
    </row>
    <row r="25" spans="1:15" ht="12.75">
      <c r="A25" s="24">
        <v>0.40625</v>
      </c>
      <c r="B25" s="19">
        <v>15</v>
      </c>
      <c r="C25" s="19"/>
      <c r="D25" s="19" t="s">
        <v>199</v>
      </c>
      <c r="E25" s="19"/>
      <c r="F25" s="19"/>
      <c r="G25" s="19" t="s">
        <v>396</v>
      </c>
      <c r="H25" s="19">
        <v>15</v>
      </c>
      <c r="I25" s="19">
        <v>58</v>
      </c>
      <c r="J25" s="19"/>
      <c r="K25" s="19"/>
      <c r="L25" s="19"/>
      <c r="M25" s="19"/>
      <c r="N25" s="19"/>
      <c r="O25" s="19"/>
    </row>
    <row r="26" spans="1:15" ht="12.75">
      <c r="A26" s="21">
        <v>0.4375</v>
      </c>
      <c r="B26" s="19">
        <v>16</v>
      </c>
      <c r="C26" s="19"/>
      <c r="D26" s="19">
        <v>7</v>
      </c>
      <c r="E26" s="19"/>
      <c r="F26" s="19"/>
      <c r="G26" s="19"/>
      <c r="H26" s="19">
        <v>16</v>
      </c>
      <c r="I26" s="19">
        <v>61</v>
      </c>
      <c r="J26" s="19"/>
      <c r="K26" s="19"/>
      <c r="L26" s="19"/>
      <c r="M26" s="19"/>
      <c r="N26" s="19"/>
      <c r="O26" s="19"/>
    </row>
    <row r="27" spans="1:15" ht="12.75">
      <c r="A27" s="21">
        <v>0.46875</v>
      </c>
      <c r="B27" s="19"/>
      <c r="C27" s="19"/>
      <c r="D27" s="19" t="s">
        <v>381</v>
      </c>
      <c r="E27" s="19"/>
      <c r="F27" s="19"/>
      <c r="G27" s="19"/>
      <c r="H27" s="19">
        <v>16</v>
      </c>
      <c r="I27" s="19">
        <v>60</v>
      </c>
      <c r="J27" s="19"/>
      <c r="K27" s="19"/>
      <c r="L27" s="19"/>
      <c r="M27" s="19"/>
      <c r="N27" s="19"/>
      <c r="O27" s="19"/>
    </row>
    <row r="28" spans="1:15" ht="12.75">
      <c r="A28" s="130" t="s">
        <v>201</v>
      </c>
      <c r="B28" s="19"/>
      <c r="C28" s="19"/>
      <c r="D28" s="19"/>
      <c r="E28" s="19"/>
      <c r="F28" s="19"/>
      <c r="G28" s="19"/>
      <c r="H28" s="19">
        <v>20.7</v>
      </c>
      <c r="I28" s="19"/>
      <c r="J28" s="19"/>
      <c r="K28" s="19">
        <v>0</v>
      </c>
      <c r="L28" s="19"/>
      <c r="M28" s="19"/>
      <c r="N28" s="19" t="s">
        <v>430</v>
      </c>
      <c r="O28" s="19"/>
    </row>
    <row r="29" spans="1:15" ht="12.75">
      <c r="A29" s="21">
        <v>0.4270833333333333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21">
        <v>0.46875</v>
      </c>
      <c r="B30" s="19">
        <v>19</v>
      </c>
      <c r="C30" s="19">
        <v>65</v>
      </c>
      <c r="D30" s="19"/>
      <c r="E30" s="19"/>
      <c r="F30" s="19">
        <v>2</v>
      </c>
      <c r="G30" s="19"/>
      <c r="H30" s="19">
        <v>15</v>
      </c>
      <c r="I30" s="19"/>
      <c r="J30" s="19"/>
      <c r="K30" s="19">
        <v>87.1</v>
      </c>
      <c r="L30" s="19"/>
      <c r="M30" s="19"/>
      <c r="N30" s="19" t="s">
        <v>475</v>
      </c>
      <c r="O30" s="19"/>
    </row>
    <row r="31" spans="1:15" ht="12.75">
      <c r="A31" s="21">
        <v>0.010416666666666666</v>
      </c>
      <c r="B31" s="19">
        <v>18</v>
      </c>
      <c r="C31" s="19">
        <v>60</v>
      </c>
      <c r="D31" s="19"/>
      <c r="E31" s="19"/>
      <c r="F31" s="19"/>
      <c r="G31" s="19"/>
      <c r="H31" s="19">
        <v>15</v>
      </c>
      <c r="I31" s="19"/>
      <c r="J31" s="19">
        <v>0.7</v>
      </c>
      <c r="K31" s="19">
        <v>88.1</v>
      </c>
      <c r="L31" s="19"/>
      <c r="M31" s="19"/>
      <c r="N31" s="19"/>
      <c r="O31" s="19"/>
    </row>
    <row r="32" spans="1:15" ht="12.75">
      <c r="A32" s="21">
        <v>0.53125</v>
      </c>
      <c r="B32" s="19"/>
      <c r="C32" s="19"/>
      <c r="D32" s="19"/>
      <c r="E32" s="19"/>
      <c r="F32" s="19"/>
      <c r="G32" s="19"/>
      <c r="H32" s="19">
        <v>18</v>
      </c>
      <c r="I32" s="19"/>
      <c r="J32" s="19">
        <v>0.7</v>
      </c>
      <c r="K32" s="19">
        <v>106.9</v>
      </c>
      <c r="L32" s="19"/>
      <c r="M32" s="19"/>
      <c r="N32" s="19"/>
      <c r="O32" s="19"/>
    </row>
    <row r="33" spans="1:15" ht="12.75">
      <c r="A33" s="130" t="s">
        <v>481</v>
      </c>
      <c r="B33" s="19"/>
      <c r="C33" s="19">
        <v>72</v>
      </c>
      <c r="D33" s="19"/>
      <c r="E33" s="19"/>
      <c r="F33" s="19"/>
      <c r="G33" s="19"/>
      <c r="H33" s="19"/>
      <c r="I33" s="19"/>
      <c r="J33" s="19">
        <v>0</v>
      </c>
      <c r="K33" s="19">
        <v>84.6</v>
      </c>
      <c r="L33" s="19"/>
      <c r="M33" s="19"/>
      <c r="O33" s="19"/>
    </row>
    <row r="34" spans="1:15" ht="12.75">
      <c r="A34" s="24">
        <v>0.40625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38.25">
      <c r="A35" s="21">
        <v>0.4270833333333333</v>
      </c>
      <c r="B35" s="19">
        <v>10.56</v>
      </c>
      <c r="C35" s="19">
        <v>51</v>
      </c>
      <c r="D35" s="19"/>
      <c r="E35" s="19">
        <v>4</v>
      </c>
      <c r="F35" s="19">
        <v>2</v>
      </c>
      <c r="G35" s="19" t="s">
        <v>556</v>
      </c>
      <c r="H35" s="19">
        <v>15</v>
      </c>
      <c r="I35" s="19">
        <v>59</v>
      </c>
      <c r="J35" s="19">
        <v>1</v>
      </c>
      <c r="K35" s="19"/>
      <c r="L35" s="19"/>
      <c r="M35" s="19">
        <v>60.6</v>
      </c>
      <c r="N35" s="17" t="s">
        <v>595</v>
      </c>
      <c r="O35" s="17" t="s">
        <v>596</v>
      </c>
    </row>
    <row r="36" spans="1:15" ht="12.75">
      <c r="A36" s="21">
        <v>0.4861111111111111</v>
      </c>
      <c r="B36" s="19"/>
      <c r="C36" s="19"/>
      <c r="D36" s="19"/>
      <c r="E36" s="19"/>
      <c r="F36" s="19"/>
      <c r="G36" s="19"/>
      <c r="H36" s="19">
        <v>17</v>
      </c>
      <c r="I36" s="19">
        <v>69</v>
      </c>
      <c r="J36" s="19"/>
      <c r="K36" s="19"/>
      <c r="L36" s="19"/>
      <c r="M36" s="19"/>
      <c r="N36" s="19"/>
      <c r="O36" s="19"/>
    </row>
    <row r="37" spans="1:15" ht="12.75">
      <c r="A37" s="130" t="s">
        <v>309</v>
      </c>
      <c r="B37" s="19"/>
      <c r="C37" s="19"/>
      <c r="D37" s="19"/>
      <c r="E37" s="19"/>
      <c r="F37" s="19"/>
      <c r="G37" s="19"/>
      <c r="H37" s="19">
        <v>15</v>
      </c>
      <c r="I37" s="19">
        <v>66</v>
      </c>
      <c r="J37" s="19"/>
      <c r="K37" s="19"/>
      <c r="L37" s="19"/>
      <c r="M37" s="19"/>
      <c r="N37" s="19"/>
      <c r="O37" s="19"/>
    </row>
    <row r="38" spans="1:15" ht="12.75">
      <c r="A38" s="25">
        <v>0.4791666666666667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21">
        <v>0.5729166666666666</v>
      </c>
      <c r="B39" s="19">
        <v>21</v>
      </c>
      <c r="C39" s="19">
        <v>70</v>
      </c>
      <c r="D39" s="19"/>
      <c r="E39" s="19"/>
      <c r="F39" s="19">
        <v>3</v>
      </c>
      <c r="G39" s="19" t="s">
        <v>428</v>
      </c>
      <c r="H39" s="19">
        <v>15.5</v>
      </c>
      <c r="I39" s="19">
        <v>60</v>
      </c>
      <c r="J39" s="19">
        <v>0.1</v>
      </c>
      <c r="K39" s="19">
        <v>75</v>
      </c>
      <c r="L39" s="19"/>
      <c r="M39" s="19"/>
      <c r="N39" s="19" t="s">
        <v>310</v>
      </c>
      <c r="O39" s="19"/>
    </row>
    <row r="40" spans="1:15" ht="12.75">
      <c r="A40" s="130" t="s">
        <v>573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21">
        <v>0.4166666666666667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21">
        <v>0.5</v>
      </c>
      <c r="B42" s="19">
        <v>15</v>
      </c>
      <c r="C42" s="19">
        <v>58</v>
      </c>
      <c r="D42" s="19"/>
      <c r="E42" s="19" t="s">
        <v>434</v>
      </c>
      <c r="F42" s="19">
        <v>3</v>
      </c>
      <c r="G42" s="19" t="s">
        <v>428</v>
      </c>
      <c r="H42" s="19">
        <v>15</v>
      </c>
      <c r="I42" s="19">
        <v>58</v>
      </c>
      <c r="J42" s="19">
        <v>0.5</v>
      </c>
      <c r="K42" s="19">
        <v>0</v>
      </c>
      <c r="L42" s="19"/>
      <c r="M42" s="19"/>
      <c r="N42" s="19" t="s">
        <v>442</v>
      </c>
      <c r="O42" s="19"/>
    </row>
    <row r="43" spans="1:15" ht="12.75">
      <c r="A43" s="130" t="s">
        <v>413</v>
      </c>
      <c r="B43" s="19"/>
      <c r="C43" s="19"/>
      <c r="D43" s="19"/>
      <c r="E43" s="19"/>
      <c r="F43" s="19"/>
      <c r="G43" s="19"/>
      <c r="H43" s="19">
        <v>20</v>
      </c>
      <c r="I43" s="19">
        <v>62</v>
      </c>
      <c r="J43" s="19"/>
      <c r="K43" s="19"/>
      <c r="L43" s="19"/>
      <c r="M43" s="19"/>
      <c r="N43" t="s">
        <v>48</v>
      </c>
      <c r="O43" s="19"/>
    </row>
    <row r="44" spans="1:15" ht="12.75">
      <c r="A44" s="21">
        <v>0.4166666666666667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21">
        <v>0.4479166666666667</v>
      </c>
      <c r="B45" s="19">
        <v>15</v>
      </c>
      <c r="C45" s="19"/>
      <c r="D45" s="19"/>
      <c r="E45" s="19" t="s">
        <v>578</v>
      </c>
      <c r="F45" s="19">
        <v>1</v>
      </c>
      <c r="G45" s="19"/>
      <c r="H45" s="19">
        <v>17</v>
      </c>
      <c r="I45" s="19"/>
      <c r="J45" s="19"/>
      <c r="K45" s="19">
        <v>17</v>
      </c>
      <c r="L45" s="19"/>
      <c r="M45" s="19"/>
      <c r="N45" s="19" t="s">
        <v>442</v>
      </c>
      <c r="O45" s="19"/>
    </row>
    <row r="46" spans="1:15" ht="12.75">
      <c r="A46" s="21">
        <v>0.5</v>
      </c>
      <c r="B46" s="19">
        <v>16</v>
      </c>
      <c r="C46" s="19"/>
      <c r="D46" s="19"/>
      <c r="E46" s="19"/>
      <c r="F46" s="19"/>
      <c r="G46" s="19"/>
      <c r="H46" s="19">
        <v>16.5</v>
      </c>
      <c r="I46" s="19"/>
      <c r="J46" s="19"/>
      <c r="K46" s="19">
        <v>11</v>
      </c>
      <c r="L46" s="19"/>
      <c r="M46" s="19"/>
      <c r="N46" s="19"/>
      <c r="O46" s="19"/>
    </row>
    <row r="47" spans="1:15" ht="12.75">
      <c r="A47" s="21">
        <v>0.5277777777777778</v>
      </c>
      <c r="B47" s="19">
        <v>15</v>
      </c>
      <c r="C47" s="19"/>
      <c r="D47" s="19"/>
      <c r="E47" s="19"/>
      <c r="F47" s="19"/>
      <c r="G47" s="19"/>
      <c r="H47" s="19">
        <v>18.25</v>
      </c>
      <c r="I47" s="19"/>
      <c r="J47" s="19">
        <v>0.5</v>
      </c>
      <c r="K47" s="19"/>
      <c r="L47" s="19"/>
      <c r="M47" s="19"/>
      <c r="N47" s="19"/>
      <c r="O47" s="19"/>
    </row>
    <row r="48" spans="1:15" ht="12.75">
      <c r="A48" s="123" t="s">
        <v>425</v>
      </c>
      <c r="B48" s="19">
        <v>19</v>
      </c>
      <c r="C48" s="19"/>
      <c r="D48" s="19"/>
      <c r="E48" s="19"/>
      <c r="F48" s="19"/>
      <c r="G48" s="19"/>
      <c r="H48" s="19">
        <v>19</v>
      </c>
      <c r="I48" s="19"/>
      <c r="J48" s="19"/>
      <c r="K48" s="19">
        <v>14</v>
      </c>
      <c r="L48" s="19"/>
      <c r="M48" s="19"/>
      <c r="N48" s="19"/>
      <c r="O48" s="19"/>
    </row>
    <row r="49" spans="1:15" ht="12.75">
      <c r="A49" s="21">
        <v>0.40625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21">
        <v>0.4375</v>
      </c>
      <c r="B50" s="19"/>
      <c r="C50" s="19"/>
      <c r="D50" s="19"/>
      <c r="E50" s="19"/>
      <c r="F50" s="19"/>
      <c r="G50" s="19"/>
      <c r="H50" s="19">
        <v>15.5</v>
      </c>
      <c r="I50" s="19">
        <v>60</v>
      </c>
      <c r="J50" s="19"/>
      <c r="K50" s="19"/>
      <c r="L50" s="19"/>
      <c r="M50" s="19"/>
      <c r="N50" s="19"/>
      <c r="O50" s="19"/>
    </row>
    <row r="51" spans="1:15" ht="12.75">
      <c r="A51" s="21">
        <v>0.46875</v>
      </c>
      <c r="B51" s="19"/>
      <c r="C51" s="19"/>
      <c r="D51" s="19"/>
      <c r="E51" s="19"/>
      <c r="F51" s="19"/>
      <c r="G51" s="19"/>
      <c r="H51" s="19">
        <v>12.77</v>
      </c>
      <c r="I51" s="19">
        <v>55</v>
      </c>
      <c r="J51" s="19"/>
      <c r="K51" s="19">
        <v>31.5</v>
      </c>
      <c r="L51" s="19"/>
      <c r="M51" s="19"/>
      <c r="N51" s="19" t="s">
        <v>442</v>
      </c>
      <c r="O51" s="19"/>
    </row>
    <row r="52" spans="1:15" ht="12.75">
      <c r="A52" s="21">
        <v>0.5416666666666666</v>
      </c>
      <c r="B52" s="19"/>
      <c r="C52" s="19"/>
      <c r="D52" s="19"/>
      <c r="E52" s="19"/>
      <c r="F52" s="19"/>
      <c r="G52" s="19"/>
      <c r="H52" s="19">
        <v>15</v>
      </c>
      <c r="I52" s="19">
        <v>59</v>
      </c>
      <c r="J52" s="19">
        <v>0.4</v>
      </c>
      <c r="K52" s="19"/>
      <c r="L52" s="19"/>
      <c r="M52" s="19"/>
      <c r="N52" s="19"/>
      <c r="O52" s="19"/>
    </row>
    <row r="53" spans="1:15" ht="12.75">
      <c r="A53" s="130" t="s">
        <v>43</v>
      </c>
      <c r="B53" s="19">
        <v>20</v>
      </c>
      <c r="C53" s="19"/>
      <c r="D53" s="19"/>
      <c r="E53" s="19"/>
      <c r="F53" s="19"/>
      <c r="G53" s="19"/>
      <c r="H53" s="19">
        <v>16.1</v>
      </c>
      <c r="I53" s="19">
        <v>61</v>
      </c>
      <c r="J53" s="19"/>
      <c r="K53" s="19"/>
      <c r="L53" s="19"/>
      <c r="M53" s="19"/>
      <c r="N53" s="19"/>
      <c r="O53" s="19"/>
    </row>
    <row r="54" spans="1:15" ht="12.75">
      <c r="A54" s="21">
        <v>0.4270833333333333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21">
        <v>0.5104166666666666</v>
      </c>
      <c r="B55" s="19">
        <v>15</v>
      </c>
      <c r="C55" s="19">
        <v>59</v>
      </c>
      <c r="D55" s="19" t="s">
        <v>44</v>
      </c>
      <c r="E55" s="19" t="s">
        <v>591</v>
      </c>
      <c r="F55" s="19">
        <v>2</v>
      </c>
      <c r="G55" s="19"/>
      <c r="H55" s="19">
        <v>16</v>
      </c>
      <c r="I55" s="19">
        <v>60</v>
      </c>
      <c r="J55" s="19">
        <v>2</v>
      </c>
      <c r="K55" s="19"/>
      <c r="L55" s="19">
        <v>40</v>
      </c>
      <c r="M55" s="19"/>
      <c r="N55" s="19" t="s">
        <v>313</v>
      </c>
      <c r="O55" s="19"/>
    </row>
    <row r="56" spans="1:15" ht="12.75">
      <c r="A56" s="130" t="s">
        <v>31</v>
      </c>
      <c r="B56" s="19">
        <v>21</v>
      </c>
      <c r="C56" s="19">
        <v>70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21">
        <v>0.4270833333333333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21">
        <v>0.46875</v>
      </c>
      <c r="B58" s="19"/>
      <c r="C58" s="19"/>
      <c r="D58" s="19"/>
      <c r="E58" s="19"/>
      <c r="F58" s="19"/>
      <c r="G58" s="19"/>
      <c r="H58" s="19">
        <v>11</v>
      </c>
      <c r="I58" s="19"/>
      <c r="J58" s="19"/>
      <c r="K58" s="19"/>
      <c r="L58" s="19"/>
      <c r="M58" s="19"/>
      <c r="N58" s="19"/>
      <c r="O58" s="19"/>
    </row>
    <row r="59" spans="1:15" ht="12.75">
      <c r="A59" s="21">
        <v>0.5</v>
      </c>
      <c r="B59" s="19"/>
      <c r="C59" s="19"/>
      <c r="D59" s="19"/>
      <c r="E59" s="19"/>
      <c r="F59" s="19"/>
      <c r="G59" s="19"/>
      <c r="H59" s="19">
        <v>16</v>
      </c>
      <c r="I59" s="19"/>
      <c r="J59" s="19">
        <v>0.7</v>
      </c>
      <c r="K59" s="19">
        <v>31.1</v>
      </c>
      <c r="L59" s="19"/>
      <c r="M59" s="19"/>
      <c r="N59" s="19"/>
      <c r="O59" s="19"/>
    </row>
    <row r="60" spans="1:15" ht="12.75">
      <c r="A60" s="21">
        <v>0.5208333333333334</v>
      </c>
      <c r="B60" s="19"/>
      <c r="C60" s="19"/>
      <c r="D60" s="19"/>
      <c r="E60" s="19"/>
      <c r="F60" s="19"/>
      <c r="G60" s="19"/>
      <c r="H60" s="19">
        <v>13</v>
      </c>
      <c r="I60" s="19"/>
      <c r="J60" s="19">
        <v>0.5</v>
      </c>
      <c r="K60" s="19">
        <v>30.5</v>
      </c>
      <c r="L60" s="19"/>
      <c r="M60" s="19"/>
      <c r="N60" s="19"/>
      <c r="O60" s="19"/>
    </row>
    <row r="61" spans="1:15" ht="12.75">
      <c r="A61" s="130" t="s">
        <v>446</v>
      </c>
      <c r="B61" s="19">
        <v>17</v>
      </c>
      <c r="C61" s="19"/>
      <c r="D61" s="19">
        <v>13.5</v>
      </c>
      <c r="E61" s="19"/>
      <c r="F61" s="19">
        <v>4</v>
      </c>
      <c r="G61" s="19" t="s">
        <v>396</v>
      </c>
      <c r="H61" s="19"/>
      <c r="I61" s="19"/>
      <c r="J61" s="19"/>
      <c r="K61" s="19">
        <v>48.3</v>
      </c>
      <c r="L61" s="19"/>
      <c r="M61" s="19"/>
      <c r="N61" s="19"/>
      <c r="O61" s="19"/>
    </row>
    <row r="62" spans="1:15" ht="12.75">
      <c r="A62" s="21">
        <v>0.4375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1">
        <v>0.46875</v>
      </c>
      <c r="B63" s="19"/>
      <c r="C63" s="19"/>
      <c r="D63" s="19"/>
      <c r="E63" s="19"/>
      <c r="F63" s="19"/>
      <c r="G63" s="19"/>
      <c r="H63" s="19">
        <v>12</v>
      </c>
      <c r="I63" s="19">
        <v>53.6</v>
      </c>
      <c r="J63" s="19"/>
      <c r="K63" s="19">
        <v>45</v>
      </c>
      <c r="L63" s="19"/>
      <c r="M63" s="19"/>
      <c r="N63" s="19" t="s">
        <v>313</v>
      </c>
      <c r="O63" s="19"/>
    </row>
    <row r="64" spans="1:15" ht="12.75">
      <c r="A64" s="21">
        <v>0.6041666666666666</v>
      </c>
      <c r="B64" s="19"/>
      <c r="C64" s="19"/>
      <c r="D64" s="19"/>
      <c r="E64" s="19"/>
      <c r="F64" s="19"/>
      <c r="G64" s="19"/>
      <c r="H64" s="19">
        <v>17</v>
      </c>
      <c r="I64" s="19">
        <v>63</v>
      </c>
      <c r="J64" s="19"/>
      <c r="K64" s="19"/>
      <c r="L64" s="19"/>
      <c r="M64" s="19"/>
      <c r="N64" s="19"/>
      <c r="O64" s="19"/>
    </row>
    <row r="65" spans="1:15" ht="12.75">
      <c r="A65" s="130" t="s">
        <v>447</v>
      </c>
      <c r="B65" s="19">
        <v>15.55</v>
      </c>
      <c r="C65" s="19">
        <v>60</v>
      </c>
      <c r="D65" s="19"/>
      <c r="E65" s="19"/>
      <c r="F65" s="23" t="s">
        <v>199</v>
      </c>
      <c r="G65" s="19" t="s">
        <v>396</v>
      </c>
      <c r="H65" s="19"/>
      <c r="I65" s="19"/>
      <c r="J65" s="19"/>
      <c r="K65" s="19"/>
      <c r="L65" s="19"/>
      <c r="M65" s="19"/>
      <c r="N65" s="19"/>
      <c r="O65" s="19"/>
    </row>
    <row r="66" spans="1:15" s="5" customFormat="1" ht="12.75">
      <c r="A66" s="21">
        <v>0.4583333333333333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24">
        <v>0.6041666666666666</v>
      </c>
      <c r="B67" s="19">
        <v>20</v>
      </c>
      <c r="C67" s="19"/>
      <c r="D67" s="19">
        <v>5</v>
      </c>
      <c r="E67" s="19"/>
      <c r="F67" s="19">
        <v>3</v>
      </c>
      <c r="G67" s="19"/>
      <c r="H67" s="19">
        <v>22</v>
      </c>
      <c r="I67" s="19"/>
      <c r="J67" s="19"/>
      <c r="K67" s="19">
        <v>40.64</v>
      </c>
      <c r="L67" s="19"/>
      <c r="M67" s="19"/>
      <c r="N67" s="19" t="s">
        <v>442</v>
      </c>
      <c r="O67" s="19"/>
    </row>
    <row r="68" spans="1:15" s="5" customFormat="1" ht="12.75">
      <c r="A68" s="125" t="s">
        <v>21</v>
      </c>
      <c r="B68" s="20"/>
      <c r="C68" s="20"/>
      <c r="D68" s="20"/>
      <c r="E68" s="20"/>
      <c r="F68" s="20"/>
      <c r="G68" s="20"/>
      <c r="H68" s="20"/>
      <c r="I68" s="20"/>
      <c r="J68" s="20"/>
      <c r="K68" s="26"/>
      <c r="L68" s="26"/>
      <c r="M68" s="26"/>
      <c r="N68" s="20"/>
      <c r="O68" s="20"/>
    </row>
    <row r="69" spans="1:15" ht="12.75">
      <c r="A69" s="21">
        <v>0.4479166666666667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2.75">
      <c r="A70" s="21">
        <v>0.46875</v>
      </c>
      <c r="B70" s="19"/>
      <c r="C70" s="19"/>
      <c r="D70" s="19"/>
      <c r="E70" s="19"/>
      <c r="F70" s="19">
        <v>2</v>
      </c>
      <c r="G70" s="19"/>
      <c r="H70" s="19">
        <v>16.3</v>
      </c>
      <c r="I70" s="19"/>
      <c r="J70" s="19"/>
      <c r="K70" s="19"/>
      <c r="L70" s="19"/>
      <c r="M70" s="19"/>
      <c r="N70" s="19"/>
      <c r="O70" s="19"/>
    </row>
    <row r="71" spans="1:15" ht="12.75">
      <c r="A71" s="21">
        <v>0.4895833333333333</v>
      </c>
      <c r="B71" s="19">
        <v>20.1</v>
      </c>
      <c r="C71" s="19"/>
      <c r="D71" s="19"/>
      <c r="E71" s="19"/>
      <c r="F71" s="19"/>
      <c r="G71" s="19"/>
      <c r="H71" s="19">
        <v>16.8</v>
      </c>
      <c r="I71" s="19"/>
      <c r="J71" s="19"/>
      <c r="K71" s="19"/>
      <c r="L71" s="19"/>
      <c r="M71" s="19"/>
      <c r="N71" s="19"/>
      <c r="O71" s="19"/>
    </row>
    <row r="72" spans="1:15" ht="12.75">
      <c r="A72" s="21">
        <v>0.5</v>
      </c>
      <c r="B72" s="19"/>
      <c r="C72" s="19"/>
      <c r="D72" s="19"/>
      <c r="E72" s="19"/>
      <c r="F72" s="19"/>
      <c r="G72" s="19"/>
      <c r="H72" s="19">
        <v>16.8</v>
      </c>
      <c r="I72" s="19"/>
      <c r="J72" s="19"/>
      <c r="K72" s="19"/>
      <c r="L72" s="19"/>
      <c r="M72" s="19"/>
      <c r="N72" s="19"/>
      <c r="O72" s="19"/>
    </row>
    <row r="73" spans="1:15" ht="12.75">
      <c r="A73" s="125" t="s">
        <v>383</v>
      </c>
      <c r="B73" s="19"/>
      <c r="C73" s="19"/>
      <c r="D73" s="19"/>
      <c r="E73" s="19"/>
      <c r="F73" s="19"/>
      <c r="G73" s="19"/>
      <c r="H73" s="19">
        <v>16.9</v>
      </c>
      <c r="I73" s="19"/>
      <c r="J73" s="19"/>
      <c r="K73" s="19">
        <v>229</v>
      </c>
      <c r="L73" s="19"/>
      <c r="M73" s="19"/>
      <c r="N73" s="19" t="s">
        <v>475</v>
      </c>
      <c r="O73" s="19"/>
    </row>
    <row r="74" spans="1:15" ht="12.75">
      <c r="A74" s="21">
        <v>0.4479166666666667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2.75">
      <c r="A75" s="21">
        <v>0.46875</v>
      </c>
      <c r="B75" s="19">
        <v>20</v>
      </c>
      <c r="C75" s="19">
        <v>64</v>
      </c>
      <c r="D75" s="19"/>
      <c r="E75" s="19">
        <v>2</v>
      </c>
      <c r="F75" s="19"/>
      <c r="G75" s="19" t="s">
        <v>428</v>
      </c>
      <c r="H75" s="19">
        <v>17.6</v>
      </c>
      <c r="I75" s="19">
        <v>63.7</v>
      </c>
      <c r="J75" s="19">
        <v>0.1</v>
      </c>
      <c r="K75" s="19"/>
      <c r="L75" s="19">
        <v>55</v>
      </c>
      <c r="M75" s="19"/>
      <c r="N75" s="19" t="s">
        <v>465</v>
      </c>
      <c r="O75" s="19"/>
    </row>
    <row r="76" spans="1:15" ht="12.75">
      <c r="A76" s="21">
        <v>0.5208333333333334</v>
      </c>
      <c r="B76" s="19">
        <v>19</v>
      </c>
      <c r="C76" s="19">
        <v>63</v>
      </c>
      <c r="D76" s="19"/>
      <c r="E76" s="19"/>
      <c r="F76" s="19"/>
      <c r="G76" s="19"/>
      <c r="H76" s="19">
        <v>16.5</v>
      </c>
      <c r="I76" s="19">
        <v>61.7</v>
      </c>
      <c r="J76" s="19"/>
      <c r="K76" s="19"/>
      <c r="L76" s="19"/>
      <c r="M76" s="19"/>
      <c r="N76" s="19"/>
      <c r="O76" s="19"/>
    </row>
    <row r="77" spans="1:15" ht="12.75">
      <c r="A77" s="130" t="s">
        <v>456</v>
      </c>
      <c r="B77" s="19"/>
      <c r="C77" s="19"/>
      <c r="D77" s="19"/>
      <c r="E77" s="19"/>
      <c r="F77" s="19"/>
      <c r="G77" s="19"/>
      <c r="H77" s="19">
        <v>17.3</v>
      </c>
      <c r="I77" s="19">
        <v>63.1</v>
      </c>
      <c r="J77" s="19"/>
      <c r="K77" s="19"/>
      <c r="L77" s="19"/>
      <c r="M77" s="19"/>
      <c r="N77" s="19"/>
      <c r="O77" s="19"/>
    </row>
    <row r="78" spans="1:15" ht="12.75">
      <c r="A78" s="21">
        <v>0.4583333333333333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4" ht="12.75">
      <c r="A79" s="21">
        <v>0.4791666666666667</v>
      </c>
      <c r="B79" s="19">
        <v>19</v>
      </c>
      <c r="C79" s="19"/>
      <c r="D79" s="19"/>
      <c r="E79" s="19"/>
      <c r="F79" s="19"/>
      <c r="G79" s="19"/>
      <c r="H79" s="19">
        <v>20</v>
      </c>
      <c r="I79" s="19"/>
      <c r="J79" s="19"/>
      <c r="K79" s="19"/>
      <c r="L79" s="19"/>
      <c r="M79" s="19"/>
      <c r="N79" s="19"/>
    </row>
    <row r="80" spans="1:14" ht="12.75">
      <c r="A80" s="21">
        <v>0.5208333333333334</v>
      </c>
      <c r="B80" s="19"/>
      <c r="C80" s="19"/>
      <c r="D80" s="19"/>
      <c r="E80" s="19"/>
      <c r="F80" s="19"/>
      <c r="G80" s="19"/>
      <c r="H80" s="19">
        <v>20</v>
      </c>
      <c r="I80" s="19"/>
      <c r="J80" s="19"/>
      <c r="K80" s="19"/>
      <c r="L80" s="19"/>
      <c r="M80" s="19"/>
      <c r="N80" s="19"/>
    </row>
    <row r="81" spans="1:14" ht="12.75">
      <c r="A81" s="21">
        <v>0.041666666666666664</v>
      </c>
      <c r="B81" s="19"/>
      <c r="C81" s="19"/>
      <c r="D81" s="19"/>
      <c r="E81" s="19"/>
      <c r="F81" s="19"/>
      <c r="G81" s="19"/>
      <c r="H81" s="19">
        <v>20</v>
      </c>
      <c r="I81" s="19"/>
      <c r="J81" s="19"/>
      <c r="K81" s="19"/>
      <c r="L81" s="19"/>
      <c r="M81" s="19"/>
      <c r="N81" s="19"/>
    </row>
    <row r="82" spans="1:14" ht="12.75">
      <c r="A82" s="21">
        <v>0.0625</v>
      </c>
      <c r="B82" s="19"/>
      <c r="C82" s="19"/>
      <c r="D82" s="19"/>
      <c r="E82" s="19"/>
      <c r="F82" s="19"/>
      <c r="G82" s="19"/>
      <c r="H82" s="19">
        <v>20</v>
      </c>
      <c r="I82" s="19"/>
      <c r="J82" s="19">
        <v>0.1</v>
      </c>
      <c r="K82" s="19">
        <v>41.16</v>
      </c>
      <c r="L82" s="19"/>
      <c r="M82" s="19"/>
      <c r="N82" s="19" t="s">
        <v>442</v>
      </c>
    </row>
    <row r="83" spans="1:14" ht="12.75">
      <c r="A83" s="130" t="s">
        <v>385</v>
      </c>
      <c r="B83" s="19">
        <v>20</v>
      </c>
      <c r="C83" s="19"/>
      <c r="D83" s="19">
        <v>16</v>
      </c>
      <c r="E83" s="19">
        <v>14</v>
      </c>
      <c r="F83" s="19">
        <v>3</v>
      </c>
      <c r="G83" s="19" t="s">
        <v>428</v>
      </c>
      <c r="H83" s="19">
        <v>20</v>
      </c>
      <c r="I83" s="19"/>
      <c r="J83" s="19"/>
      <c r="K83" s="19"/>
      <c r="L83" s="19"/>
      <c r="M83" s="19"/>
      <c r="N83" s="19"/>
    </row>
    <row r="84" spans="1:15" ht="12.75">
      <c r="A84" s="21">
        <v>0.4375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2.75">
      <c r="A85" s="21">
        <v>0.4791666666666667</v>
      </c>
      <c r="B85" s="19">
        <v>15</v>
      </c>
      <c r="C85" s="19">
        <v>59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2.75" customHeight="1">
      <c r="A86" s="21">
        <v>0.5208333333333334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2.75" customHeight="1">
      <c r="A87" s="123" t="s">
        <v>2</v>
      </c>
      <c r="B87" s="19">
        <v>16</v>
      </c>
      <c r="C87" s="19">
        <v>61</v>
      </c>
      <c r="D87" s="19"/>
      <c r="E87" s="19">
        <v>7.5</v>
      </c>
      <c r="F87" s="19">
        <v>8</v>
      </c>
      <c r="G87" s="19" t="s">
        <v>428</v>
      </c>
      <c r="H87" s="19">
        <v>17.5</v>
      </c>
      <c r="I87" s="19">
        <v>63</v>
      </c>
      <c r="J87" s="19"/>
      <c r="K87" s="19"/>
      <c r="L87">
        <v>62.3</v>
      </c>
      <c r="M87" s="19"/>
      <c r="N87" t="s">
        <v>11</v>
      </c>
      <c r="O87" s="19"/>
    </row>
    <row r="88" spans="1:15" ht="12.75">
      <c r="A88" s="158">
        <v>0.3958333333333333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58">
        <v>0.4375</v>
      </c>
      <c r="B89" s="19">
        <v>12.78</v>
      </c>
      <c r="C89" s="19">
        <v>55</v>
      </c>
      <c r="D89" s="19" t="s">
        <v>3</v>
      </c>
      <c r="E89" s="19" t="s">
        <v>434</v>
      </c>
      <c r="F89" s="19">
        <v>3</v>
      </c>
      <c r="G89" s="19" t="s">
        <v>69</v>
      </c>
      <c r="H89" s="19">
        <v>18</v>
      </c>
      <c r="I89" s="19">
        <v>64.4</v>
      </c>
      <c r="J89" s="19">
        <v>1</v>
      </c>
      <c r="K89" s="19"/>
      <c r="L89" s="19"/>
      <c r="M89" s="19"/>
      <c r="N89" s="19"/>
      <c r="O89" s="19"/>
    </row>
    <row r="90" spans="1:15" ht="12.75">
      <c r="A90" s="21">
        <v>0.4791666666666667</v>
      </c>
      <c r="B90" s="19">
        <v>16</v>
      </c>
      <c r="C90" s="19">
        <v>61</v>
      </c>
      <c r="D90" s="19"/>
      <c r="E90" s="19"/>
      <c r="F90" s="19"/>
      <c r="G90" s="19"/>
      <c r="H90" s="19">
        <v>19</v>
      </c>
      <c r="I90" s="19">
        <v>66.2</v>
      </c>
      <c r="J90" s="19"/>
      <c r="K90" s="19">
        <v>61.98</v>
      </c>
      <c r="L90" s="19"/>
      <c r="M90" s="19"/>
      <c r="N90" s="19" t="s">
        <v>475</v>
      </c>
      <c r="O90" s="19"/>
    </row>
    <row r="91" spans="1:15" ht="12.75">
      <c r="A91" s="130" t="s">
        <v>390</v>
      </c>
      <c r="B91" s="19">
        <v>17.78</v>
      </c>
      <c r="C91" s="19">
        <v>64</v>
      </c>
      <c r="D91" s="19"/>
      <c r="E91" s="19"/>
      <c r="F91" s="19"/>
      <c r="G91" s="19"/>
      <c r="H91" s="19">
        <v>20</v>
      </c>
      <c r="I91" s="19">
        <v>68</v>
      </c>
      <c r="J91" s="19"/>
      <c r="K91" s="19"/>
      <c r="L91" s="19"/>
      <c r="M91" s="19"/>
      <c r="N91" s="19"/>
      <c r="O91" s="19"/>
    </row>
    <row r="92" spans="1:15" ht="12.75">
      <c r="A92" s="21">
        <v>0.47222222222222227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2.75">
      <c r="A93" s="21">
        <v>0.5</v>
      </c>
      <c r="B93" s="19">
        <v>18.5</v>
      </c>
      <c r="C93" s="19">
        <v>51</v>
      </c>
      <c r="D93" s="19">
        <v>3</v>
      </c>
      <c r="E93" s="19">
        <v>3</v>
      </c>
      <c r="F93" s="19">
        <v>1</v>
      </c>
      <c r="G93" s="19" t="s">
        <v>428</v>
      </c>
      <c r="H93" s="19">
        <v>20</v>
      </c>
      <c r="I93" s="19">
        <v>70</v>
      </c>
      <c r="J93" s="19"/>
      <c r="K93" s="19"/>
      <c r="L93" s="19"/>
      <c r="M93" s="19"/>
      <c r="N93" s="19"/>
      <c r="O93" s="19"/>
    </row>
    <row r="94" spans="1:15" ht="12.75">
      <c r="A94" s="130" t="s">
        <v>412</v>
      </c>
      <c r="B94" s="19">
        <v>19</v>
      </c>
      <c r="C94" s="19"/>
      <c r="D94" s="19"/>
      <c r="E94" s="19"/>
      <c r="F94" s="19"/>
      <c r="G94" s="19" t="s">
        <v>581</v>
      </c>
      <c r="H94" s="19">
        <v>20</v>
      </c>
      <c r="I94" s="19">
        <v>70</v>
      </c>
      <c r="J94" s="19"/>
      <c r="K94" s="19"/>
      <c r="L94" s="19"/>
      <c r="M94" s="19"/>
      <c r="N94" s="19"/>
      <c r="O94" s="19"/>
    </row>
    <row r="95" spans="1:15" ht="12.75">
      <c r="A95" s="21">
        <v>0.4583333333333333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10" customFormat="1" ht="12.75">
      <c r="A96" s="21">
        <v>0.5208333333333334</v>
      </c>
      <c r="B96" s="27">
        <v>16</v>
      </c>
      <c r="C96" s="27">
        <v>61</v>
      </c>
      <c r="D96" s="27"/>
      <c r="E96" s="27"/>
      <c r="F96" s="27"/>
      <c r="G96" s="27"/>
      <c r="H96" s="27">
        <v>16.87</v>
      </c>
      <c r="I96" s="27">
        <v>62.5</v>
      </c>
      <c r="J96" s="27"/>
      <c r="K96" s="27"/>
      <c r="L96" s="27"/>
      <c r="M96" s="27"/>
      <c r="N96" s="27"/>
      <c r="O96" s="27"/>
    </row>
    <row r="97" spans="1:15" s="10" customFormat="1" ht="12.75">
      <c r="A97" s="21">
        <v>0.041666666666666664</v>
      </c>
      <c r="B97" s="27"/>
      <c r="C97" s="27"/>
      <c r="D97" s="27">
        <v>10.9</v>
      </c>
      <c r="E97" s="27">
        <v>10</v>
      </c>
      <c r="F97" s="27">
        <v>3</v>
      </c>
      <c r="G97" s="27" t="s">
        <v>582</v>
      </c>
      <c r="H97" s="27">
        <v>18</v>
      </c>
      <c r="I97" s="27">
        <v>64</v>
      </c>
      <c r="J97" s="27"/>
      <c r="K97" s="27"/>
      <c r="L97" s="27"/>
      <c r="M97" s="27"/>
      <c r="N97" s="27"/>
      <c r="O97" s="27"/>
    </row>
    <row r="98" spans="1:15" s="10" customFormat="1" ht="12.75">
      <c r="A98" s="123" t="s">
        <v>153</v>
      </c>
      <c r="B98" s="27"/>
      <c r="C98" s="27"/>
      <c r="D98" s="27"/>
      <c r="E98" s="27"/>
      <c r="F98" s="27"/>
      <c r="G98" s="27"/>
      <c r="H98" s="27">
        <v>18.5</v>
      </c>
      <c r="I98" s="27">
        <v>63</v>
      </c>
      <c r="J98" s="27"/>
      <c r="K98" s="27"/>
      <c r="L98" s="27"/>
      <c r="M98" s="27"/>
      <c r="N98" s="27"/>
      <c r="O98" s="27"/>
    </row>
    <row r="99" spans="1:15" s="211" customFormat="1" ht="12.75">
      <c r="A99" s="21">
        <v>0.3958333333333333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</row>
    <row r="100" spans="1:15" s="10" customFormat="1" ht="12.75">
      <c r="A100" s="21">
        <v>0.4166666666666667</v>
      </c>
      <c r="B100" s="27">
        <v>18.5</v>
      </c>
      <c r="C100" s="27">
        <v>67</v>
      </c>
      <c r="D100" s="27"/>
      <c r="E100" s="27">
        <v>20</v>
      </c>
      <c r="F100" s="27">
        <v>3.5</v>
      </c>
      <c r="G100" s="27" t="s">
        <v>401</v>
      </c>
      <c r="H100" s="27">
        <v>16.5</v>
      </c>
      <c r="I100" s="27">
        <v>61.5</v>
      </c>
      <c r="J100" s="27"/>
      <c r="K100" s="27">
        <v>17.6</v>
      </c>
      <c r="L100" s="27"/>
      <c r="M100" s="27"/>
      <c r="N100" s="27"/>
      <c r="O100" s="27"/>
    </row>
    <row r="101" spans="1:15" s="10" customFormat="1" ht="12.75">
      <c r="A101" s="123" t="s">
        <v>97</v>
      </c>
      <c r="B101" s="27">
        <v>18.2</v>
      </c>
      <c r="C101" s="27">
        <v>66.5</v>
      </c>
      <c r="D101" s="27"/>
      <c r="E101" s="27"/>
      <c r="F101" s="27">
        <v>5</v>
      </c>
      <c r="G101" s="27"/>
      <c r="H101" s="27">
        <v>17</v>
      </c>
      <c r="I101" s="27">
        <v>62.6</v>
      </c>
      <c r="J101" s="27"/>
      <c r="K101" s="27"/>
      <c r="L101" s="27"/>
      <c r="M101" s="27"/>
      <c r="N101" s="27"/>
      <c r="O101" s="27"/>
    </row>
    <row r="102" spans="1:15" s="10" customFormat="1" ht="12.75">
      <c r="A102" s="21">
        <v>0.4583333333333333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10" customFormat="1" ht="12.75">
      <c r="A103" s="21">
        <v>0.48194444444444445</v>
      </c>
      <c r="B103" s="27">
        <v>17.6</v>
      </c>
      <c r="C103" s="27">
        <v>65.66</v>
      </c>
      <c r="D103" s="27"/>
      <c r="E103" s="27"/>
      <c r="F103" s="27">
        <v>3</v>
      </c>
      <c r="G103" s="27" t="s">
        <v>401</v>
      </c>
      <c r="H103" s="27">
        <v>20</v>
      </c>
      <c r="I103" s="27"/>
      <c r="J103" s="27">
        <v>0.1</v>
      </c>
      <c r="K103" s="27"/>
      <c r="L103" s="27"/>
      <c r="M103" s="27"/>
      <c r="N103" s="27"/>
      <c r="O103" s="27"/>
    </row>
    <row r="104" spans="1:15" s="10" customFormat="1" ht="12.75">
      <c r="A104" s="21">
        <v>0.5416666666666666</v>
      </c>
      <c r="B104" s="27">
        <v>18</v>
      </c>
      <c r="C104" s="27">
        <v>66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s="10" customFormat="1" ht="12.75">
      <c r="A105" s="21">
        <v>0.5729166666666666</v>
      </c>
      <c r="B105" s="27"/>
      <c r="C105" s="27"/>
      <c r="D105" s="27"/>
      <c r="E105" s="27"/>
      <c r="F105" s="27"/>
      <c r="G105" s="27"/>
      <c r="H105" s="27">
        <v>21.2</v>
      </c>
      <c r="I105" s="27"/>
      <c r="J105" s="27"/>
      <c r="K105" s="27"/>
      <c r="L105" s="27">
        <v>6.7</v>
      </c>
      <c r="M105" s="27"/>
      <c r="N105" s="27" t="s">
        <v>465</v>
      </c>
      <c r="O105" s="27"/>
    </row>
    <row r="106" spans="1:15" s="10" customFormat="1" ht="12.75">
      <c r="A106" s="142" t="s">
        <v>91</v>
      </c>
      <c r="B106" s="27"/>
      <c r="C106" s="27"/>
      <c r="D106" s="27"/>
      <c r="E106" s="27"/>
      <c r="F106" s="27"/>
      <c r="G106" s="27"/>
      <c r="H106" s="27">
        <v>21</v>
      </c>
      <c r="I106" s="27"/>
      <c r="J106" s="27"/>
      <c r="K106" s="27"/>
      <c r="L106" s="27"/>
      <c r="M106" s="27"/>
      <c r="N106" s="27"/>
      <c r="O106" s="27"/>
    </row>
    <row r="107" spans="1:15" s="10" customFormat="1" ht="12.75">
      <c r="A107" s="158">
        <v>0.3958333333333333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s="10" customFormat="1" ht="12.75">
      <c r="A108" s="21">
        <v>0.4375</v>
      </c>
      <c r="B108" s="27">
        <v>25.55</v>
      </c>
      <c r="C108" s="27">
        <v>78</v>
      </c>
      <c r="D108" s="27" t="s">
        <v>95</v>
      </c>
      <c r="E108" s="27"/>
      <c r="F108" s="27">
        <v>2</v>
      </c>
      <c r="G108" s="27" t="s">
        <v>401</v>
      </c>
      <c r="H108" s="27">
        <v>18.3</v>
      </c>
      <c r="I108" s="27"/>
      <c r="J108" s="27"/>
      <c r="K108" s="27">
        <v>39.6</v>
      </c>
      <c r="L108" s="27"/>
      <c r="M108" s="27"/>
      <c r="N108" s="27" t="s">
        <v>96</v>
      </c>
      <c r="O108" s="27"/>
    </row>
    <row r="109" spans="1:15" s="10" customFormat="1" ht="12.75">
      <c r="A109" s="196" t="s">
        <v>472</v>
      </c>
      <c r="B109" s="27">
        <v>27.7</v>
      </c>
      <c r="C109" s="27">
        <v>82</v>
      </c>
      <c r="D109" s="27"/>
      <c r="E109" s="27"/>
      <c r="F109" s="27">
        <v>1</v>
      </c>
      <c r="G109" s="27" t="s">
        <v>200</v>
      </c>
      <c r="H109" s="27"/>
      <c r="I109" s="27"/>
      <c r="J109" s="27">
        <v>0.1</v>
      </c>
      <c r="K109" s="27"/>
      <c r="L109" s="27"/>
      <c r="M109" s="27"/>
      <c r="N109" s="27"/>
      <c r="O109" s="27"/>
    </row>
    <row r="110" spans="1:15" s="10" customFormat="1" ht="12.75">
      <c r="A110" s="21">
        <v>0.4305555555555556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s="10" customFormat="1" ht="12.75">
      <c r="A111" s="21">
        <v>0.5520833333333334</v>
      </c>
      <c r="B111" s="27">
        <v>19</v>
      </c>
      <c r="C111" s="27"/>
      <c r="D111" s="27"/>
      <c r="E111" s="27"/>
      <c r="F111" s="27"/>
      <c r="G111" s="27"/>
      <c r="H111" s="27">
        <v>15.6</v>
      </c>
      <c r="I111" s="27"/>
      <c r="J111" s="27"/>
      <c r="K111" s="27">
        <v>52</v>
      </c>
      <c r="L111" s="27"/>
      <c r="M111" s="27"/>
      <c r="N111" s="27"/>
      <c r="O111" s="27"/>
    </row>
    <row r="112" spans="1:15" s="10" customFormat="1" ht="12.75">
      <c r="A112" s="196" t="s">
        <v>541</v>
      </c>
      <c r="B112" s="27">
        <v>21</v>
      </c>
      <c r="C112" s="27"/>
      <c r="D112" s="27"/>
      <c r="E112" s="27"/>
      <c r="F112" s="27"/>
      <c r="G112" s="27"/>
      <c r="H112" s="27">
        <v>17.6</v>
      </c>
      <c r="I112" s="27"/>
      <c r="J112" s="27"/>
      <c r="K112" s="27"/>
      <c r="L112" s="27"/>
      <c r="M112" s="27"/>
      <c r="N112" s="27"/>
      <c r="O112" s="27"/>
    </row>
    <row r="113" spans="1:15" s="10" customFormat="1" ht="12.75">
      <c r="A113" s="21">
        <v>0.3958333333333333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s="10" customFormat="1" ht="12.75">
      <c r="A114" s="196" t="s">
        <v>555</v>
      </c>
      <c r="B114" s="27">
        <v>15</v>
      </c>
      <c r="C114" s="27">
        <v>58</v>
      </c>
      <c r="D114" s="27"/>
      <c r="E114" s="27" t="s">
        <v>90</v>
      </c>
      <c r="F114" s="27">
        <v>5</v>
      </c>
      <c r="G114" s="27" t="s">
        <v>312</v>
      </c>
      <c r="H114" s="27">
        <v>20</v>
      </c>
      <c r="I114" s="27">
        <v>68</v>
      </c>
      <c r="J114" s="27"/>
      <c r="K114" s="27">
        <v>40</v>
      </c>
      <c r="L114" s="27"/>
      <c r="M114" s="27"/>
      <c r="N114" s="27" t="s">
        <v>442</v>
      </c>
      <c r="O114" s="27"/>
    </row>
    <row r="115" spans="1:15" s="10" customFormat="1" ht="12.75">
      <c r="A115" s="21">
        <v>0.4166666666666667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s="10" customFormat="1" ht="12.75">
      <c r="A116" s="21">
        <v>0.4375</v>
      </c>
      <c r="B116" s="27">
        <v>17</v>
      </c>
      <c r="C116" s="27"/>
      <c r="D116" s="27"/>
      <c r="E116" s="27">
        <v>7.4</v>
      </c>
      <c r="F116" s="27">
        <v>3</v>
      </c>
      <c r="G116" s="27" t="s">
        <v>428</v>
      </c>
      <c r="H116" s="27"/>
      <c r="I116" s="27"/>
      <c r="J116" s="27"/>
      <c r="K116" s="27"/>
      <c r="L116" s="27"/>
      <c r="M116" s="27"/>
      <c r="N116" s="27"/>
      <c r="O116" s="27"/>
    </row>
    <row r="117" spans="1:15" s="10" customFormat="1" ht="12.75">
      <c r="A117" s="21">
        <v>0.4583333333333333</v>
      </c>
      <c r="B117" s="27">
        <v>19</v>
      </c>
      <c r="C117" s="27"/>
      <c r="D117" s="27"/>
      <c r="E117" s="27">
        <v>3.5</v>
      </c>
      <c r="F117" s="27">
        <v>1</v>
      </c>
      <c r="G117" s="27" t="s">
        <v>396</v>
      </c>
      <c r="H117" s="27"/>
      <c r="I117" s="27"/>
      <c r="J117" s="27"/>
      <c r="K117" s="27"/>
      <c r="L117" s="27"/>
      <c r="M117" s="27"/>
      <c r="N117" s="27"/>
      <c r="O117" s="27"/>
    </row>
    <row r="118" spans="1:15" s="10" customFormat="1" ht="12.75">
      <c r="A118" s="21">
        <v>0.4756944444444444</v>
      </c>
      <c r="B118" s="27"/>
      <c r="C118" s="27"/>
      <c r="D118" s="27"/>
      <c r="E118" s="27">
        <v>18.1</v>
      </c>
      <c r="F118" s="27"/>
      <c r="G118" s="27" t="s">
        <v>396</v>
      </c>
      <c r="H118" s="27"/>
      <c r="I118" s="27"/>
      <c r="J118" s="27"/>
      <c r="K118" s="27"/>
      <c r="L118" s="27"/>
      <c r="M118" s="27"/>
      <c r="N118" s="27"/>
      <c r="O118" s="27"/>
    </row>
    <row r="119" spans="1:15" s="10" customFormat="1" ht="12.75">
      <c r="A119" s="21">
        <v>0.4861111111111111</v>
      </c>
      <c r="B119" s="27">
        <v>18</v>
      </c>
      <c r="C119" s="27"/>
      <c r="D119" s="27"/>
      <c r="E119" s="27">
        <v>1.6</v>
      </c>
      <c r="F119" s="27">
        <v>1</v>
      </c>
      <c r="G119" s="27" t="s">
        <v>396</v>
      </c>
      <c r="H119" s="27"/>
      <c r="I119" s="27"/>
      <c r="J119" s="27"/>
      <c r="K119" s="27"/>
      <c r="L119" s="27"/>
      <c r="M119" s="27"/>
      <c r="N119" s="27"/>
      <c r="O119" s="27"/>
    </row>
    <row r="120" spans="1:15" s="10" customFormat="1" ht="12.75">
      <c r="A120" s="21">
        <v>0.5277777777777778</v>
      </c>
      <c r="B120" s="27">
        <v>19</v>
      </c>
      <c r="C120" s="27"/>
      <c r="D120" s="27"/>
      <c r="E120" s="27">
        <v>2.8</v>
      </c>
      <c r="F120" s="27">
        <v>1</v>
      </c>
      <c r="G120" s="27" t="s">
        <v>69</v>
      </c>
      <c r="H120" s="27"/>
      <c r="I120" s="27"/>
      <c r="J120" s="27"/>
      <c r="K120" s="27"/>
      <c r="L120" s="27"/>
      <c r="M120" s="27"/>
      <c r="N120" s="27"/>
      <c r="O120" s="27"/>
    </row>
    <row r="121" spans="1:15" s="10" customFormat="1" ht="12.75">
      <c r="A121" s="21">
        <v>0.041666666666666664</v>
      </c>
      <c r="B121" s="27">
        <v>16</v>
      </c>
      <c r="C121" s="27"/>
      <c r="D121" s="27"/>
      <c r="E121" s="197">
        <v>1.2</v>
      </c>
      <c r="F121" s="27">
        <v>1</v>
      </c>
      <c r="G121" s="27" t="s">
        <v>428</v>
      </c>
      <c r="H121" s="27"/>
      <c r="I121" s="27"/>
      <c r="J121" s="27"/>
      <c r="K121" s="27"/>
      <c r="L121" s="27"/>
      <c r="M121" s="27"/>
      <c r="N121" s="27"/>
      <c r="O121" s="27"/>
    </row>
    <row r="122" spans="1:15" s="10" customFormat="1" ht="12.75">
      <c r="A122" s="21">
        <v>0.05555555555555555</v>
      </c>
      <c r="B122" s="27">
        <v>14</v>
      </c>
      <c r="C122" s="27"/>
      <c r="D122" s="27"/>
      <c r="E122" s="27">
        <v>0.7</v>
      </c>
      <c r="F122" s="27">
        <v>0</v>
      </c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10" customFormat="1" ht="12.75">
      <c r="A123" s="21">
        <v>0.3958333333333333</v>
      </c>
      <c r="B123" s="27">
        <v>20.5</v>
      </c>
      <c r="C123" s="27"/>
      <c r="D123" s="27"/>
      <c r="E123" s="27">
        <v>5</v>
      </c>
      <c r="F123" s="27">
        <v>2</v>
      </c>
      <c r="G123" s="27"/>
      <c r="H123" s="27"/>
      <c r="I123" s="27"/>
      <c r="J123" s="27">
        <v>1.75</v>
      </c>
      <c r="K123" s="27"/>
      <c r="L123" s="27"/>
      <c r="M123" s="27"/>
      <c r="N123" s="27"/>
      <c r="O123" s="27"/>
    </row>
    <row r="124" spans="1:15" s="10" customFormat="1" ht="15.75" customHeight="1">
      <c r="A124" s="21">
        <v>0.4375</v>
      </c>
      <c r="B124" s="27"/>
      <c r="C124" s="27"/>
      <c r="D124" s="27"/>
      <c r="E124" s="27"/>
      <c r="F124" s="27"/>
      <c r="G124" s="27"/>
      <c r="H124" s="27">
        <v>18</v>
      </c>
      <c r="I124" s="27"/>
      <c r="J124" s="27"/>
      <c r="K124" s="27">
        <v>16.5</v>
      </c>
      <c r="L124" s="27"/>
      <c r="M124" s="27"/>
      <c r="N124" s="27"/>
      <c r="O124" s="51" t="s">
        <v>70</v>
      </c>
    </row>
    <row r="125" spans="1:14" s="10" customFormat="1" ht="12.75">
      <c r="A125" s="21">
        <v>0.4791666666666667</v>
      </c>
      <c r="B125" s="27"/>
      <c r="C125" s="27"/>
      <c r="D125" s="27"/>
      <c r="E125" s="27"/>
      <c r="F125" s="27"/>
      <c r="G125" s="27"/>
      <c r="H125" s="198">
        <v>16</v>
      </c>
      <c r="I125" s="198"/>
      <c r="J125" s="27"/>
      <c r="K125" s="27">
        <v>17.5</v>
      </c>
      <c r="L125" s="27"/>
      <c r="M125" s="27"/>
      <c r="N125" s="27"/>
    </row>
    <row r="126" spans="1:15" s="10" customFormat="1" ht="12.75">
      <c r="A126" s="21">
        <v>0.5208333333333334</v>
      </c>
      <c r="B126" s="27"/>
      <c r="C126" s="27"/>
      <c r="D126" s="27"/>
      <c r="E126" s="27"/>
      <c r="F126" s="27"/>
      <c r="G126" s="27"/>
      <c r="H126" s="198">
        <v>16</v>
      </c>
      <c r="I126" s="198"/>
      <c r="J126" s="27"/>
      <c r="K126" s="27">
        <v>13.4</v>
      </c>
      <c r="L126" s="27"/>
      <c r="M126" s="27"/>
      <c r="N126" s="27"/>
      <c r="O126" s="27"/>
    </row>
    <row r="127" spans="1:15" s="10" customFormat="1" ht="12.75">
      <c r="A127" s="21">
        <v>0.052083333333333336</v>
      </c>
      <c r="B127" s="27"/>
      <c r="C127" s="27"/>
      <c r="D127" s="27"/>
      <c r="E127" s="27"/>
      <c r="F127" s="27"/>
      <c r="G127" s="27"/>
      <c r="H127" s="198">
        <v>16</v>
      </c>
      <c r="I127" s="198"/>
      <c r="J127" s="27"/>
      <c r="K127" s="27">
        <v>15</v>
      </c>
      <c r="L127" s="27"/>
      <c r="M127" s="27"/>
      <c r="N127" s="27"/>
      <c r="O127" s="27"/>
    </row>
    <row r="128" spans="1:15" s="10" customFormat="1" ht="12.75">
      <c r="A128" s="21">
        <v>0.3958333333333333</v>
      </c>
      <c r="B128" s="27"/>
      <c r="C128" s="27"/>
      <c r="D128" s="27"/>
      <c r="E128" s="27"/>
      <c r="F128" s="27"/>
      <c r="G128" s="27"/>
      <c r="H128" s="198">
        <v>16</v>
      </c>
      <c r="I128" s="198"/>
      <c r="J128" s="27"/>
      <c r="K128" s="27">
        <v>17.6</v>
      </c>
      <c r="L128" s="27"/>
      <c r="M128" s="27"/>
      <c r="N128" s="27"/>
      <c r="O128" s="27"/>
    </row>
    <row r="129" spans="1:15" s="10" customFormat="1" ht="12.75">
      <c r="A129" s="21">
        <v>0.4375</v>
      </c>
      <c r="B129" s="27"/>
      <c r="C129" s="27"/>
      <c r="D129" s="27"/>
      <c r="E129" s="27"/>
      <c r="F129" s="27"/>
      <c r="G129" s="27"/>
      <c r="H129" s="198">
        <v>17</v>
      </c>
      <c r="I129" s="198"/>
      <c r="J129" s="27"/>
      <c r="K129" s="27">
        <v>40</v>
      </c>
      <c r="L129" s="27"/>
      <c r="M129" s="27"/>
      <c r="N129" s="27"/>
      <c r="O129" s="51" t="s">
        <v>71</v>
      </c>
    </row>
    <row r="130" spans="1:15" s="10" customFormat="1" ht="12.75">
      <c r="A130" s="21">
        <v>0.4791666666666667</v>
      </c>
      <c r="B130" s="27"/>
      <c r="C130" s="27"/>
      <c r="D130" s="27"/>
      <c r="E130" s="27"/>
      <c r="F130" s="27"/>
      <c r="G130" s="27"/>
      <c r="H130" s="198">
        <v>17</v>
      </c>
      <c r="I130" s="198"/>
      <c r="J130" s="27"/>
      <c r="K130" s="27">
        <v>40</v>
      </c>
      <c r="L130" s="27"/>
      <c r="M130" s="27"/>
      <c r="N130" s="27"/>
      <c r="O130" s="27"/>
    </row>
    <row r="131" spans="1:15" s="10" customFormat="1" ht="12.75">
      <c r="A131" s="21">
        <v>0.5208333333333334</v>
      </c>
      <c r="B131" s="27"/>
      <c r="C131" s="27"/>
      <c r="D131" s="27"/>
      <c r="E131" s="27"/>
      <c r="F131" s="27"/>
      <c r="G131" s="27"/>
      <c r="H131" s="198">
        <v>17</v>
      </c>
      <c r="I131" s="198"/>
      <c r="J131" s="27"/>
      <c r="K131" s="27">
        <v>32.5</v>
      </c>
      <c r="L131" s="27"/>
      <c r="M131" s="27"/>
      <c r="N131" s="27"/>
      <c r="O131" s="27"/>
    </row>
    <row r="132" spans="1:15" s="10" customFormat="1" ht="12.75">
      <c r="A132" s="21">
        <v>0.052083333333333336</v>
      </c>
      <c r="B132" s="27"/>
      <c r="C132" s="27"/>
      <c r="D132" s="27"/>
      <c r="E132" s="27"/>
      <c r="F132" s="27"/>
      <c r="G132" s="27"/>
      <c r="H132" s="198">
        <v>18.5</v>
      </c>
      <c r="I132" s="198"/>
      <c r="J132" s="27"/>
      <c r="K132" s="27">
        <v>45</v>
      </c>
      <c r="L132" s="27"/>
      <c r="M132" s="27"/>
      <c r="N132" s="27"/>
      <c r="O132" s="27"/>
    </row>
    <row r="133" spans="1:15" s="10" customFormat="1" ht="12.75">
      <c r="A133" s="142" t="s">
        <v>392</v>
      </c>
      <c r="B133" s="27"/>
      <c r="C133" s="27"/>
      <c r="D133" s="27"/>
      <c r="E133" s="27"/>
      <c r="F133" s="27"/>
      <c r="G133" s="27"/>
      <c r="H133" s="198">
        <v>18.5</v>
      </c>
      <c r="I133" s="198"/>
      <c r="J133" s="27"/>
      <c r="K133" s="27">
        <v>50</v>
      </c>
      <c r="L133" s="27"/>
      <c r="M133" s="27"/>
      <c r="N133" s="27"/>
      <c r="O133" s="27"/>
    </row>
    <row r="134" spans="1:15" ht="12.75">
      <c r="A134" s="21">
        <v>0.3958333333333333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7"/>
    </row>
    <row r="135" spans="1:15" ht="12.75">
      <c r="A135" s="21">
        <v>0.4166666666666667</v>
      </c>
      <c r="B135" s="19">
        <v>21.13</v>
      </c>
      <c r="C135" s="19">
        <v>70</v>
      </c>
      <c r="D135" s="19"/>
      <c r="E135" s="19">
        <v>6</v>
      </c>
      <c r="F135" s="19">
        <v>3</v>
      </c>
      <c r="G135" s="19" t="s">
        <v>200</v>
      </c>
      <c r="H135" s="19">
        <v>15.8</v>
      </c>
      <c r="I135" s="19">
        <v>60.5</v>
      </c>
      <c r="J135" s="19">
        <v>1</v>
      </c>
      <c r="K135" s="19"/>
      <c r="L135" s="19"/>
      <c r="M135" s="19"/>
      <c r="N135" s="19"/>
      <c r="O135" s="27"/>
    </row>
    <row r="136" spans="1:15" ht="12.75">
      <c r="A136" s="21">
        <v>0.4375</v>
      </c>
      <c r="B136" s="19"/>
      <c r="C136" s="19"/>
      <c r="D136" s="19"/>
      <c r="E136" s="19"/>
      <c r="F136" s="19"/>
      <c r="G136" s="19"/>
      <c r="H136" s="19">
        <v>16.12</v>
      </c>
      <c r="I136" s="19">
        <v>61</v>
      </c>
      <c r="J136" s="19"/>
      <c r="K136" s="19">
        <v>20</v>
      </c>
      <c r="L136" s="19"/>
      <c r="M136" s="19"/>
      <c r="N136" s="19" t="s">
        <v>442</v>
      </c>
      <c r="O136" s="27"/>
    </row>
    <row r="137" spans="1:15" ht="12.75">
      <c r="A137" s="142" t="s">
        <v>242</v>
      </c>
      <c r="B137" s="19"/>
      <c r="C137" s="19"/>
      <c r="D137" s="19"/>
      <c r="E137" s="19"/>
      <c r="F137" s="19"/>
      <c r="G137" s="19"/>
      <c r="H137" s="19">
        <v>15.5</v>
      </c>
      <c r="I137" s="19">
        <v>60</v>
      </c>
      <c r="J137" s="19"/>
      <c r="K137" s="19">
        <v>45</v>
      </c>
      <c r="L137" s="19"/>
      <c r="M137" s="19"/>
      <c r="N137" s="19" t="s">
        <v>475</v>
      </c>
      <c r="O137" s="27"/>
    </row>
    <row r="138" spans="1:15" ht="12.75">
      <c r="A138" s="21">
        <v>0.3958333333333333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7"/>
    </row>
    <row r="139" spans="1:15" ht="12.75">
      <c r="A139" s="21">
        <v>0.4583333333333333</v>
      </c>
      <c r="B139" s="19"/>
      <c r="C139" s="19"/>
      <c r="D139" s="19"/>
      <c r="E139" s="19"/>
      <c r="F139" s="19">
        <v>4</v>
      </c>
      <c r="G139" s="19" t="s">
        <v>428</v>
      </c>
      <c r="H139" s="19"/>
      <c r="I139" s="19"/>
      <c r="J139" s="19"/>
      <c r="K139" s="19"/>
      <c r="L139" s="19"/>
      <c r="M139" s="19"/>
      <c r="N139" s="19"/>
      <c r="O139" s="27"/>
    </row>
    <row r="140" spans="1:15" ht="12.75">
      <c r="A140" s="21">
        <v>0.46875</v>
      </c>
      <c r="B140" s="19"/>
      <c r="C140" s="19"/>
      <c r="D140" s="19"/>
      <c r="E140" s="19"/>
      <c r="F140" s="19"/>
      <c r="G140" s="19"/>
      <c r="H140" s="19">
        <v>19</v>
      </c>
      <c r="I140" s="19"/>
      <c r="J140" s="19">
        <v>0.5</v>
      </c>
      <c r="K140" s="19"/>
      <c r="L140" s="19"/>
      <c r="M140" s="19"/>
      <c r="N140" s="19"/>
      <c r="O140" s="27"/>
    </row>
    <row r="141" spans="1:15" ht="12.75">
      <c r="A141" s="21">
        <v>0.4791666666666667</v>
      </c>
      <c r="B141" s="19"/>
      <c r="C141" s="19"/>
      <c r="D141" s="19"/>
      <c r="E141" s="19"/>
      <c r="F141" s="19"/>
      <c r="G141" s="19"/>
      <c r="H141" s="19">
        <v>18.5</v>
      </c>
      <c r="I141" s="19"/>
      <c r="J141" s="19"/>
      <c r="K141" s="19"/>
      <c r="L141" s="19"/>
      <c r="M141" s="19"/>
      <c r="N141" s="19"/>
      <c r="O141" s="27"/>
    </row>
    <row r="142" spans="1:15" ht="12.75">
      <c r="A142" s="21">
        <v>0.4930555555555556</v>
      </c>
      <c r="B142" s="19"/>
      <c r="C142" s="19"/>
      <c r="D142" s="19"/>
      <c r="E142" s="19"/>
      <c r="F142" s="19"/>
      <c r="G142" s="19"/>
      <c r="H142" s="19">
        <v>20</v>
      </c>
      <c r="I142" s="19"/>
      <c r="J142" s="19"/>
      <c r="K142" s="19"/>
      <c r="L142" s="19"/>
      <c r="M142" s="19"/>
      <c r="N142" s="19"/>
      <c r="O142" s="27"/>
    </row>
    <row r="143" spans="1:15" ht="12.75">
      <c r="A143" s="21">
        <v>0.6041666666666666</v>
      </c>
      <c r="B143" s="19"/>
      <c r="C143" s="19"/>
      <c r="D143" s="19"/>
      <c r="E143" s="19"/>
      <c r="F143" s="19"/>
      <c r="G143" s="19"/>
      <c r="H143" s="19">
        <v>19.5</v>
      </c>
      <c r="I143" s="19"/>
      <c r="J143" s="19"/>
      <c r="K143" s="19"/>
      <c r="L143" s="19"/>
      <c r="M143" s="19"/>
      <c r="N143" s="19"/>
      <c r="O143" s="27"/>
    </row>
    <row r="144" spans="1:15" ht="12.75">
      <c r="A144" s="173" t="s">
        <v>592</v>
      </c>
      <c r="B144" s="19"/>
      <c r="C144" s="19"/>
      <c r="D144" s="19"/>
      <c r="E144" s="19">
        <v>10</v>
      </c>
      <c r="F144" s="19">
        <v>2</v>
      </c>
      <c r="G144" s="19" t="s">
        <v>428</v>
      </c>
      <c r="H144" s="19"/>
      <c r="I144" s="19"/>
      <c r="J144" s="19"/>
      <c r="K144" s="19"/>
      <c r="L144" s="19"/>
      <c r="M144" s="19"/>
      <c r="N144" s="19"/>
      <c r="O144" s="27"/>
    </row>
    <row r="145" spans="1:15" ht="12.75">
      <c r="A145" s="21">
        <v>0.3958333333333333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7"/>
    </row>
    <row r="146" spans="1:15" ht="12.75">
      <c r="A146" s="21">
        <v>0.4375</v>
      </c>
      <c r="B146" s="19">
        <v>17</v>
      </c>
      <c r="C146" s="19">
        <v>62.6</v>
      </c>
      <c r="D146" s="19" t="s">
        <v>240</v>
      </c>
      <c r="E146" s="23" t="s">
        <v>434</v>
      </c>
      <c r="F146" s="19">
        <v>3</v>
      </c>
      <c r="G146" s="19" t="s">
        <v>111</v>
      </c>
      <c r="H146" s="19">
        <v>17</v>
      </c>
      <c r="I146" s="19">
        <v>62.6</v>
      </c>
      <c r="J146" s="29">
        <v>0.7</v>
      </c>
      <c r="K146" s="19">
        <v>22.58</v>
      </c>
      <c r="L146" s="19"/>
      <c r="M146" s="19"/>
      <c r="N146" s="19"/>
      <c r="O146" s="27"/>
    </row>
    <row r="147" spans="1:15" ht="12.75">
      <c r="A147" s="21">
        <v>0.4479166666666667</v>
      </c>
      <c r="B147" s="19">
        <v>20</v>
      </c>
      <c r="C147" s="19">
        <v>68</v>
      </c>
      <c r="D147" s="19"/>
      <c r="E147" s="23"/>
      <c r="F147" s="19"/>
      <c r="G147" s="19"/>
      <c r="H147" s="19">
        <v>17</v>
      </c>
      <c r="I147" s="19">
        <v>62.6</v>
      </c>
      <c r="J147" s="29">
        <v>0.5</v>
      </c>
      <c r="K147" s="19"/>
      <c r="L147" s="19"/>
      <c r="M147" s="19"/>
      <c r="N147" s="19" t="s">
        <v>442</v>
      </c>
      <c r="O147" s="27"/>
    </row>
    <row r="148" spans="1:15" ht="12.75">
      <c r="A148" s="21">
        <v>0.47222222222222227</v>
      </c>
      <c r="B148" s="19">
        <v>19</v>
      </c>
      <c r="C148" s="19">
        <v>66.2</v>
      </c>
      <c r="D148" s="19"/>
      <c r="E148" s="19"/>
      <c r="F148" s="19"/>
      <c r="G148" s="19"/>
      <c r="H148" s="19">
        <v>16.5</v>
      </c>
      <c r="I148" s="19">
        <v>61.7</v>
      </c>
      <c r="J148" s="29"/>
      <c r="K148" s="19">
        <v>32.3</v>
      </c>
      <c r="L148" s="19"/>
      <c r="M148" s="19"/>
      <c r="N148" s="19" t="s">
        <v>442</v>
      </c>
      <c r="O148" s="19"/>
    </row>
    <row r="149" spans="1:15" ht="12.75">
      <c r="A149" s="173" t="s">
        <v>554</v>
      </c>
      <c r="B149" s="19">
        <v>19</v>
      </c>
      <c r="C149" s="19">
        <v>66</v>
      </c>
      <c r="D149" s="19"/>
      <c r="E149" s="19"/>
      <c r="F149" s="19"/>
      <c r="G149" s="19"/>
      <c r="H149" s="19">
        <v>16</v>
      </c>
      <c r="I149" s="19">
        <v>60.8</v>
      </c>
      <c r="J149" s="29"/>
      <c r="K149" s="19"/>
      <c r="L149" s="19"/>
      <c r="M149" s="19"/>
      <c r="N149" s="19"/>
      <c r="O149" s="19"/>
    </row>
    <row r="150" spans="1:15" ht="12.75">
      <c r="A150" s="24">
        <v>0.4583333333333333</v>
      </c>
      <c r="B150" s="19"/>
      <c r="C150" s="19"/>
      <c r="D150" s="19"/>
      <c r="E150" s="19"/>
      <c r="F150" s="19"/>
      <c r="G150" s="19"/>
      <c r="H150" s="19"/>
      <c r="I150" s="19"/>
      <c r="J150" s="29"/>
      <c r="K150" s="19"/>
      <c r="L150" s="19"/>
      <c r="M150" s="19"/>
      <c r="N150" s="19"/>
      <c r="O150" s="19"/>
    </row>
    <row r="151" spans="1:15" ht="12.75">
      <c r="A151" s="24">
        <v>0.4895833333333333</v>
      </c>
      <c r="B151" s="19">
        <v>20</v>
      </c>
      <c r="C151" s="19">
        <v>68</v>
      </c>
      <c r="D151" s="19" t="s">
        <v>591</v>
      </c>
      <c r="E151" s="19" t="s">
        <v>234</v>
      </c>
      <c r="F151" s="19">
        <v>2</v>
      </c>
      <c r="G151" s="19" t="s">
        <v>396</v>
      </c>
      <c r="H151" s="19">
        <v>17.93</v>
      </c>
      <c r="I151" s="19">
        <v>64.28</v>
      </c>
      <c r="J151" s="29">
        <v>0.1</v>
      </c>
      <c r="K151" s="19">
        <v>38.25</v>
      </c>
      <c r="L151" s="19"/>
      <c r="M151" s="19"/>
      <c r="N151" s="19" t="s">
        <v>442</v>
      </c>
      <c r="O151" s="19"/>
    </row>
    <row r="152" spans="1:15" ht="12.75">
      <c r="A152" s="24">
        <v>0.5104166666666666</v>
      </c>
      <c r="B152" s="19">
        <v>20</v>
      </c>
      <c r="C152" s="19">
        <v>68</v>
      </c>
      <c r="D152" s="19"/>
      <c r="E152" s="19"/>
      <c r="F152" s="19"/>
      <c r="G152" s="19"/>
      <c r="H152" s="19">
        <v>18.3</v>
      </c>
      <c r="I152" s="19">
        <v>64.94</v>
      </c>
      <c r="J152" s="29"/>
      <c r="K152" s="19"/>
      <c r="L152" s="19"/>
      <c r="M152" s="19"/>
      <c r="N152" s="19"/>
      <c r="O152" s="19"/>
    </row>
    <row r="153" spans="1:15" ht="12.75">
      <c r="A153" s="25">
        <v>0.5208333333333334</v>
      </c>
      <c r="B153" s="19"/>
      <c r="C153" s="19"/>
      <c r="D153" s="19"/>
      <c r="E153" s="19"/>
      <c r="F153" s="19"/>
      <c r="G153" s="19"/>
      <c r="H153" s="19">
        <v>18.7</v>
      </c>
      <c r="I153" s="19">
        <v>65.66</v>
      </c>
      <c r="J153" s="29"/>
      <c r="K153" s="19"/>
      <c r="L153" s="19"/>
      <c r="M153" s="19"/>
      <c r="N153" s="19"/>
      <c r="O153" s="19"/>
    </row>
    <row r="154" spans="1:15" ht="13.5" customHeight="1">
      <c r="A154" s="173" t="s">
        <v>395</v>
      </c>
      <c r="B154" s="19"/>
      <c r="C154" s="19"/>
      <c r="D154" s="19"/>
      <c r="E154" s="19"/>
      <c r="F154" s="19"/>
      <c r="G154" s="19"/>
      <c r="H154" s="19">
        <v>18.48</v>
      </c>
      <c r="I154" s="19">
        <v>65.24</v>
      </c>
      <c r="J154" s="29"/>
      <c r="K154" s="19"/>
      <c r="L154" s="19"/>
      <c r="M154" s="19"/>
      <c r="N154" s="19"/>
      <c r="O154" s="19"/>
    </row>
    <row r="155" spans="1:15" ht="12.75">
      <c r="A155" s="24">
        <v>0.40972222222222227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7"/>
    </row>
    <row r="156" spans="1:15" ht="12.75">
      <c r="A156" s="24">
        <v>0.4513888888888889</v>
      </c>
      <c r="B156" s="19">
        <v>15.55</v>
      </c>
      <c r="C156" s="19">
        <v>60</v>
      </c>
      <c r="D156" s="19">
        <v>9.5</v>
      </c>
      <c r="E156" s="19"/>
      <c r="F156" s="19"/>
      <c r="G156" s="19" t="s">
        <v>312</v>
      </c>
      <c r="H156" s="19">
        <v>15.7</v>
      </c>
      <c r="I156" s="19">
        <v>60.3</v>
      </c>
      <c r="J156" s="19">
        <v>0.5</v>
      </c>
      <c r="K156" s="19">
        <v>14</v>
      </c>
      <c r="L156" s="19"/>
      <c r="M156" s="19"/>
      <c r="N156" s="19" t="s">
        <v>475</v>
      </c>
      <c r="O156" s="19"/>
    </row>
    <row r="157" spans="1:15" ht="12.75">
      <c r="A157" s="24">
        <v>0.4791666666666667</v>
      </c>
      <c r="B157" s="19"/>
      <c r="C157" s="19"/>
      <c r="D157" s="19"/>
      <c r="E157" s="19"/>
      <c r="F157" s="19"/>
      <c r="G157" s="19"/>
      <c r="H157" s="19">
        <v>19.4</v>
      </c>
      <c r="I157" s="19">
        <v>67</v>
      </c>
      <c r="J157" s="19"/>
      <c r="K157" s="19"/>
      <c r="L157" s="19"/>
      <c r="M157" s="19"/>
      <c r="N157" s="19"/>
      <c r="O157" s="27"/>
    </row>
    <row r="158" spans="1:15" ht="12.75">
      <c r="A158" s="173" t="s">
        <v>222</v>
      </c>
      <c r="B158" s="19"/>
      <c r="C158" s="19"/>
      <c r="D158" s="19"/>
      <c r="E158" s="19"/>
      <c r="F158" s="19"/>
      <c r="G158" s="19"/>
      <c r="H158" s="19">
        <v>17.4</v>
      </c>
      <c r="I158" s="19">
        <v>63.3</v>
      </c>
      <c r="J158" s="19"/>
      <c r="K158" s="19"/>
      <c r="L158" s="19"/>
      <c r="M158" s="19"/>
      <c r="N158" s="19"/>
      <c r="O158" s="27"/>
    </row>
    <row r="159" spans="1:15" ht="12.75">
      <c r="A159" s="165">
        <v>0.4166666666666667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7"/>
    </row>
    <row r="160" spans="1:15" ht="12.75">
      <c r="A160" s="165">
        <v>0.4583333333333333</v>
      </c>
      <c r="B160" s="19">
        <v>13.8</v>
      </c>
      <c r="C160" s="19">
        <v>56.84</v>
      </c>
      <c r="D160" s="19">
        <v>5.7</v>
      </c>
      <c r="E160" s="19"/>
      <c r="F160" s="19"/>
      <c r="G160" s="19"/>
      <c r="H160" s="19">
        <v>18</v>
      </c>
      <c r="I160" s="19"/>
      <c r="J160" s="19"/>
      <c r="K160" s="19"/>
      <c r="L160" s="19">
        <v>20</v>
      </c>
      <c r="M160" s="19"/>
      <c r="N160" s="19" t="s">
        <v>465</v>
      </c>
      <c r="O160" s="27"/>
    </row>
    <row r="161" spans="1:15" ht="12.75">
      <c r="A161" s="165">
        <v>0.5</v>
      </c>
      <c r="B161" s="19">
        <v>14.9</v>
      </c>
      <c r="C161" s="19">
        <v>58.82</v>
      </c>
      <c r="D161" s="19">
        <v>5.7</v>
      </c>
      <c r="E161" s="19"/>
      <c r="F161" s="19"/>
      <c r="G161" s="19"/>
      <c r="H161" s="19">
        <v>18</v>
      </c>
      <c r="I161" s="19"/>
      <c r="J161" s="19"/>
      <c r="K161" s="19"/>
      <c r="L161" s="19">
        <v>20</v>
      </c>
      <c r="M161" s="19"/>
      <c r="N161" s="19"/>
      <c r="O161" s="27"/>
    </row>
    <row r="162" spans="1:15" ht="12.75">
      <c r="A162" s="165">
        <v>0.5833333333333334</v>
      </c>
      <c r="B162" s="19">
        <v>16</v>
      </c>
      <c r="C162" s="19">
        <v>60.8</v>
      </c>
      <c r="D162" s="19">
        <v>5.9</v>
      </c>
      <c r="E162" s="19"/>
      <c r="F162" s="19"/>
      <c r="G162" s="19"/>
      <c r="H162" s="19">
        <v>28.5</v>
      </c>
      <c r="I162" s="19"/>
      <c r="J162" s="19"/>
      <c r="K162" s="19"/>
      <c r="L162" s="19">
        <v>40</v>
      </c>
      <c r="M162" s="19"/>
      <c r="N162" s="19"/>
      <c r="O162" s="27"/>
    </row>
    <row r="163" spans="1:15" ht="12.75">
      <c r="A163" s="165">
        <v>0.7222222222222222</v>
      </c>
      <c r="B163" s="19">
        <v>17.2</v>
      </c>
      <c r="C163" s="19">
        <v>62.96</v>
      </c>
      <c r="D163" s="19">
        <v>5.9</v>
      </c>
      <c r="E163" s="19"/>
      <c r="F163" s="19"/>
      <c r="G163" s="19"/>
      <c r="H163" s="19">
        <v>19</v>
      </c>
      <c r="I163" s="19"/>
      <c r="J163" s="19"/>
      <c r="K163" s="19"/>
      <c r="L163" s="19">
        <v>60</v>
      </c>
      <c r="M163" s="19"/>
      <c r="N163" s="19"/>
      <c r="O163" s="27"/>
    </row>
    <row r="164" spans="1:15" ht="12.75">
      <c r="A164" s="173" t="s">
        <v>59</v>
      </c>
      <c r="B164" s="19"/>
      <c r="C164" s="19"/>
      <c r="D164" s="19"/>
      <c r="E164" s="19"/>
      <c r="F164" s="19"/>
      <c r="G164" s="19"/>
      <c r="H164" s="19">
        <v>17</v>
      </c>
      <c r="I164" s="19"/>
      <c r="J164" s="19"/>
      <c r="K164" s="19"/>
      <c r="L164" s="19">
        <v>40</v>
      </c>
      <c r="M164" s="19"/>
      <c r="N164" s="19"/>
      <c r="O164" s="27"/>
    </row>
    <row r="165" spans="1:15" ht="12.75">
      <c r="A165" s="24">
        <v>0.4791666666666667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7"/>
    </row>
    <row r="166" spans="1:15" ht="12.75">
      <c r="A166" s="24">
        <v>0.5673611111111111</v>
      </c>
      <c r="B166" s="19">
        <v>16</v>
      </c>
      <c r="C166" s="19">
        <v>60.8</v>
      </c>
      <c r="D166" s="19"/>
      <c r="E166" s="19"/>
      <c r="F166" s="19">
        <v>4</v>
      </c>
      <c r="G166" s="19"/>
      <c r="H166" s="19">
        <v>13</v>
      </c>
      <c r="I166" s="19"/>
      <c r="J166" s="19"/>
      <c r="K166" s="19"/>
      <c r="L166" s="19"/>
      <c r="M166" s="19"/>
      <c r="N166" s="19"/>
      <c r="O166" s="27"/>
    </row>
    <row r="167" spans="1:15" ht="12.75">
      <c r="A167" s="173" t="s">
        <v>53</v>
      </c>
      <c r="B167" s="19"/>
      <c r="C167" s="19"/>
      <c r="D167" s="19"/>
      <c r="E167" s="19"/>
      <c r="F167" s="23" t="s">
        <v>110</v>
      </c>
      <c r="G167" s="19"/>
      <c r="H167" s="19"/>
      <c r="I167" s="19"/>
      <c r="J167" s="19"/>
      <c r="L167" s="19"/>
      <c r="M167" s="19">
        <v>10</v>
      </c>
      <c r="N167" s="19" t="s">
        <v>388</v>
      </c>
      <c r="O167" s="27"/>
    </row>
    <row r="168" spans="1:15" ht="12" customHeight="1">
      <c r="A168" s="165">
        <v>0.4375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7"/>
    </row>
    <row r="169" spans="1:15" ht="12" customHeight="1">
      <c r="A169" s="165">
        <v>0.4583333333333333</v>
      </c>
      <c r="B169" s="19"/>
      <c r="C169" s="19"/>
      <c r="D169" s="19"/>
      <c r="E169" s="19"/>
      <c r="F169" s="19"/>
      <c r="G169" s="19"/>
      <c r="H169" s="19">
        <v>18.25</v>
      </c>
      <c r="I169" s="19">
        <v>64.85</v>
      </c>
      <c r="J169" s="19"/>
      <c r="K169" s="19"/>
      <c r="L169" s="19"/>
      <c r="M169" s="19"/>
      <c r="N169" s="19"/>
      <c r="O169" s="27"/>
    </row>
    <row r="170" spans="1:15" ht="12" customHeight="1">
      <c r="A170" s="24">
        <v>0.5104166666666666</v>
      </c>
      <c r="B170" s="19"/>
      <c r="C170" s="19"/>
      <c r="D170" s="19"/>
      <c r="E170" s="19"/>
      <c r="F170" s="19"/>
      <c r="G170" s="19"/>
      <c r="H170" s="19">
        <v>18.32</v>
      </c>
      <c r="I170" s="19">
        <v>64.98</v>
      </c>
      <c r="J170" s="19"/>
      <c r="K170" s="19"/>
      <c r="L170" s="19"/>
      <c r="M170" s="19"/>
      <c r="N170" s="19"/>
      <c r="O170" s="27"/>
    </row>
    <row r="171" spans="1:15" ht="12.75">
      <c r="A171" s="142" t="s">
        <v>552</v>
      </c>
      <c r="B171" s="19">
        <v>16.28</v>
      </c>
      <c r="C171" s="19">
        <v>51.3</v>
      </c>
      <c r="D171" s="19">
        <v>5</v>
      </c>
      <c r="E171" s="19" t="s">
        <v>591</v>
      </c>
      <c r="F171" s="19">
        <v>2</v>
      </c>
      <c r="G171" s="19" t="s">
        <v>111</v>
      </c>
      <c r="H171" s="19"/>
      <c r="I171" s="19"/>
      <c r="J171" s="19">
        <v>0.3</v>
      </c>
      <c r="K171" s="19">
        <v>45</v>
      </c>
      <c r="L171" s="19"/>
      <c r="M171" s="19"/>
      <c r="N171" s="19" t="s">
        <v>442</v>
      </c>
      <c r="O171" s="27"/>
    </row>
    <row r="172" spans="1:15" ht="12.75">
      <c r="A172" s="158">
        <v>0.4305555555555556</v>
      </c>
      <c r="B172" s="19"/>
      <c r="C172" s="22"/>
      <c r="D172" s="19"/>
      <c r="E172" s="19"/>
      <c r="F172" s="19"/>
      <c r="G172" s="19"/>
      <c r="H172" s="58"/>
      <c r="I172" s="19"/>
      <c r="J172" s="19"/>
      <c r="K172" s="19"/>
      <c r="L172" s="19"/>
      <c r="M172" s="19"/>
      <c r="N172" s="19"/>
      <c r="O172" s="27"/>
    </row>
    <row r="173" spans="1:15" ht="12.75">
      <c r="A173" s="21">
        <v>0.5</v>
      </c>
      <c r="B173" s="19">
        <v>22</v>
      </c>
      <c r="C173" s="151">
        <v>72</v>
      </c>
      <c r="D173" s="19"/>
      <c r="E173" s="19"/>
      <c r="F173" s="19"/>
      <c r="G173" s="19" t="s">
        <v>428</v>
      </c>
      <c r="H173" s="58">
        <v>15.5</v>
      </c>
      <c r="I173" s="19">
        <v>59.5</v>
      </c>
      <c r="J173" s="19"/>
      <c r="K173" s="19">
        <v>33</v>
      </c>
      <c r="L173" s="19"/>
      <c r="M173" s="19"/>
      <c r="N173" s="19" t="s">
        <v>442</v>
      </c>
      <c r="O173" s="19"/>
    </row>
    <row r="174" spans="1:15" ht="12.75">
      <c r="A174" s="148" t="s">
        <v>467</v>
      </c>
      <c r="B174" s="19">
        <v>23</v>
      </c>
      <c r="C174" s="151">
        <v>72</v>
      </c>
      <c r="D174" s="19"/>
      <c r="E174" s="19"/>
      <c r="F174" s="19"/>
      <c r="G174" s="19"/>
      <c r="H174" s="58"/>
      <c r="I174" s="19"/>
      <c r="J174" s="19"/>
      <c r="K174" s="19"/>
      <c r="L174" s="19"/>
      <c r="M174" s="19"/>
      <c r="N174" s="19"/>
      <c r="O174" s="19"/>
    </row>
    <row r="175" spans="1:15" ht="12.75">
      <c r="A175" s="165">
        <v>0.375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2.75">
      <c r="A176" s="21">
        <v>0.4583333333333333</v>
      </c>
      <c r="B176" s="19"/>
      <c r="C176" s="19"/>
      <c r="D176" s="19"/>
      <c r="E176" s="19"/>
      <c r="F176" s="19"/>
      <c r="G176" s="19"/>
      <c r="H176" s="19">
        <v>11</v>
      </c>
      <c r="I176" s="19">
        <v>55</v>
      </c>
      <c r="J176" s="19">
        <v>0.5</v>
      </c>
      <c r="K176" s="19">
        <v>76.2</v>
      </c>
      <c r="L176" s="19"/>
      <c r="M176" s="19"/>
      <c r="N176" s="19" t="s">
        <v>548</v>
      </c>
      <c r="O176" s="19"/>
    </row>
    <row r="177" spans="1:15" ht="12.75">
      <c r="A177" s="130" t="s">
        <v>600</v>
      </c>
      <c r="B177" s="19">
        <v>12.78</v>
      </c>
      <c r="C177" s="19">
        <v>55</v>
      </c>
      <c r="D177" s="19"/>
      <c r="E177" s="19"/>
      <c r="F177" s="19"/>
      <c r="G177" s="19"/>
      <c r="H177" s="19">
        <v>15.6</v>
      </c>
      <c r="I177" s="19">
        <v>60</v>
      </c>
      <c r="J177" s="19">
        <v>0.5</v>
      </c>
      <c r="K177" s="19"/>
      <c r="L177" s="19"/>
      <c r="M177" s="19"/>
      <c r="N177" s="19"/>
      <c r="O177" s="19"/>
    </row>
    <row r="178" spans="1:15" ht="12.75">
      <c r="A178" s="21">
        <v>0.45416666666666666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2.75">
      <c r="A179" s="21">
        <v>0.4888888888888889</v>
      </c>
      <c r="B179" s="19">
        <v>18</v>
      </c>
      <c r="C179" s="19"/>
      <c r="D179" s="19">
        <v>20</v>
      </c>
      <c r="E179" s="19"/>
      <c r="F179" s="23" t="s">
        <v>110</v>
      </c>
      <c r="G179" s="19" t="s">
        <v>478</v>
      </c>
      <c r="H179" s="19">
        <v>24</v>
      </c>
      <c r="I179" s="19"/>
      <c r="J179" s="19"/>
      <c r="K179" s="19"/>
      <c r="L179" s="19"/>
      <c r="M179" s="19"/>
      <c r="N179" s="19"/>
      <c r="O179" s="19"/>
    </row>
    <row r="180" spans="1:15" ht="12.75">
      <c r="A180" s="162" t="s">
        <v>588</v>
      </c>
      <c r="B180" s="19">
        <v>19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2.75">
      <c r="A181" s="21">
        <v>0.3854166666666667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2.75">
      <c r="A182" s="21">
        <v>0.5625</v>
      </c>
      <c r="B182" s="19">
        <v>13</v>
      </c>
      <c r="C182" s="19">
        <v>55</v>
      </c>
      <c r="D182" s="19"/>
      <c r="E182" s="19"/>
      <c r="F182" s="19"/>
      <c r="G182" s="19"/>
      <c r="H182" s="19">
        <v>18</v>
      </c>
      <c r="I182" s="19">
        <v>64</v>
      </c>
      <c r="J182" s="19"/>
      <c r="K182" s="19"/>
      <c r="L182" s="19"/>
      <c r="M182" s="19"/>
      <c r="N182" s="19"/>
      <c r="O182" s="19"/>
    </row>
    <row r="183" spans="1:15" ht="12.75">
      <c r="A183" s="161" t="s">
        <v>586</v>
      </c>
      <c r="B183" s="19">
        <v>18</v>
      </c>
      <c r="C183" s="19">
        <v>64</v>
      </c>
      <c r="D183" s="19"/>
      <c r="E183" s="19"/>
      <c r="F183" s="19"/>
      <c r="G183" s="19"/>
      <c r="H183" s="19">
        <v>18</v>
      </c>
      <c r="I183" s="19">
        <v>64</v>
      </c>
      <c r="J183" s="19"/>
      <c r="K183" s="19"/>
      <c r="L183" s="19"/>
      <c r="M183" s="19"/>
      <c r="N183" s="19"/>
      <c r="O183" s="19"/>
    </row>
    <row r="184" spans="1:15" ht="12.75">
      <c r="A184" s="21">
        <v>0.4583333333333333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ht="12.75">
      <c r="A185" s="21">
        <v>0.5625</v>
      </c>
      <c r="B185" s="19">
        <v>15.55</v>
      </c>
      <c r="C185" s="19">
        <v>60</v>
      </c>
      <c r="D185" s="19"/>
      <c r="E185" s="23"/>
      <c r="F185" s="19"/>
      <c r="G185" s="19"/>
      <c r="H185" s="19">
        <v>12.77</v>
      </c>
      <c r="I185" s="19">
        <v>55</v>
      </c>
      <c r="J185" s="19"/>
      <c r="K185" s="19"/>
      <c r="L185" s="19"/>
      <c r="M185" s="19"/>
      <c r="N185" s="19"/>
      <c r="O185" s="19"/>
    </row>
    <row r="186" spans="1:15" ht="12.75">
      <c r="A186" s="123" t="s">
        <v>112</v>
      </c>
      <c r="B186" s="19">
        <v>10</v>
      </c>
      <c r="C186" s="19">
        <v>50</v>
      </c>
      <c r="D186" s="19"/>
      <c r="E186" s="19"/>
      <c r="F186" s="19"/>
      <c r="G186" s="19"/>
      <c r="H186" s="19">
        <v>12.77</v>
      </c>
      <c r="I186" s="19">
        <v>55</v>
      </c>
      <c r="J186" s="19"/>
      <c r="K186" s="19"/>
      <c r="L186" s="19"/>
      <c r="M186" s="19"/>
      <c r="N186" s="19"/>
      <c r="O186" s="19"/>
    </row>
    <row r="187" spans="1:15" ht="12.75">
      <c r="A187" s="21" t="s">
        <v>113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2.75">
      <c r="A188" s="130" t="s">
        <v>106</v>
      </c>
      <c r="B188" s="19">
        <v>13.6</v>
      </c>
      <c r="C188" s="19">
        <v>56.5</v>
      </c>
      <c r="D188" s="19">
        <v>20.6</v>
      </c>
      <c r="E188" s="19"/>
      <c r="F188" s="19" t="s">
        <v>114</v>
      </c>
      <c r="G188" s="19"/>
      <c r="H188" s="19">
        <v>16</v>
      </c>
      <c r="I188" s="19">
        <v>62</v>
      </c>
      <c r="J188" s="19"/>
      <c r="K188" s="19">
        <v>47</v>
      </c>
      <c r="L188" s="19"/>
      <c r="M188" s="19"/>
      <c r="N188" s="19" t="s">
        <v>442</v>
      </c>
      <c r="O188" s="19"/>
    </row>
    <row r="189" spans="1:15" ht="12.75">
      <c r="A189" s="21">
        <v>0.5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2.75">
      <c r="A190" s="123" t="s">
        <v>183</v>
      </c>
      <c r="B190" s="19">
        <v>19</v>
      </c>
      <c r="C190" s="19">
        <v>66</v>
      </c>
      <c r="D190" s="19">
        <v>4</v>
      </c>
      <c r="E190" s="19"/>
      <c r="F190" s="22" t="s">
        <v>110</v>
      </c>
      <c r="G190" s="19" t="s">
        <v>111</v>
      </c>
      <c r="H190" s="19">
        <v>18</v>
      </c>
      <c r="I190" s="19">
        <v>64</v>
      </c>
      <c r="J190" s="19">
        <v>1.2</v>
      </c>
      <c r="K190" s="19">
        <v>60.3</v>
      </c>
      <c r="L190" s="19"/>
      <c r="M190" s="19"/>
      <c r="N190" s="19" t="s">
        <v>442</v>
      </c>
      <c r="O190" s="19"/>
    </row>
    <row r="191" spans="1:15" ht="12.75">
      <c r="A191" s="158">
        <v>0.4583333333333333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12.75">
      <c r="A192" s="158">
        <v>0.4791666666666667</v>
      </c>
      <c r="B192" s="19"/>
      <c r="C192" s="19"/>
      <c r="D192" s="19"/>
      <c r="E192" s="19"/>
      <c r="F192" s="19"/>
      <c r="G192" s="19"/>
      <c r="H192" s="19">
        <v>18</v>
      </c>
      <c r="I192" s="19"/>
      <c r="J192" s="19"/>
      <c r="K192" s="19">
        <v>41</v>
      </c>
      <c r="L192" s="19"/>
      <c r="M192" s="19"/>
      <c r="N192" s="19" t="s">
        <v>475</v>
      </c>
      <c r="O192" s="19"/>
    </row>
    <row r="193" spans="1:15" ht="12.75">
      <c r="A193" s="158">
        <v>0.5</v>
      </c>
      <c r="B193" s="19"/>
      <c r="C193" s="19"/>
      <c r="D193" s="19"/>
      <c r="E193" s="19"/>
      <c r="F193" s="19"/>
      <c r="G193" s="19"/>
      <c r="H193" s="19">
        <v>17</v>
      </c>
      <c r="I193" s="19"/>
      <c r="J193" s="19"/>
      <c r="K193" s="19">
        <v>71</v>
      </c>
      <c r="L193" s="19"/>
      <c r="M193" s="19"/>
      <c r="N193" s="19"/>
      <c r="O193" s="19"/>
    </row>
    <row r="194" spans="1:15" ht="12.75">
      <c r="A194" s="123" t="s">
        <v>174</v>
      </c>
      <c r="B194" s="19"/>
      <c r="C194" s="19"/>
      <c r="D194" s="19"/>
      <c r="E194" s="19"/>
      <c r="F194" s="19"/>
      <c r="G194" s="19"/>
      <c r="H194" s="19">
        <v>19</v>
      </c>
      <c r="I194" s="19"/>
      <c r="J194" s="19">
        <v>0.1</v>
      </c>
      <c r="K194" s="19">
        <v>40.5</v>
      </c>
      <c r="L194" s="19"/>
      <c r="M194" s="19"/>
      <c r="N194" s="19"/>
      <c r="O194" s="19"/>
    </row>
    <row r="195" spans="1:15" ht="12.75">
      <c r="A195" s="21"/>
      <c r="B195" s="19"/>
      <c r="C195" s="19"/>
      <c r="D195" s="19"/>
      <c r="E195" s="19"/>
      <c r="F195" s="19"/>
      <c r="G195" s="19"/>
      <c r="H195" s="19">
        <v>18.3</v>
      </c>
      <c r="I195" s="19">
        <v>65</v>
      </c>
      <c r="J195" s="19"/>
      <c r="K195" s="19"/>
      <c r="L195" s="19"/>
      <c r="M195" s="19"/>
      <c r="N195" s="19"/>
      <c r="O195" s="19"/>
    </row>
    <row r="196" spans="1:15" ht="12.75">
      <c r="A196" s="123" t="s">
        <v>172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2.75">
      <c r="A197" s="2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ht="12.75">
      <c r="A198" s="130" t="s">
        <v>360</v>
      </c>
      <c r="B198" s="19">
        <v>15.5</v>
      </c>
      <c r="C198" s="19"/>
      <c r="D198" s="19"/>
      <c r="E198" s="19"/>
      <c r="F198" s="19">
        <v>2</v>
      </c>
      <c r="G198" s="19" t="s">
        <v>200</v>
      </c>
      <c r="H198" s="19">
        <v>14</v>
      </c>
      <c r="I198" s="19"/>
      <c r="J198" s="19">
        <v>0.1</v>
      </c>
      <c r="K198" s="19">
        <v>70.1</v>
      </c>
      <c r="L198" s="19"/>
      <c r="M198" s="19"/>
      <c r="N198" s="19" t="s">
        <v>442</v>
      </c>
      <c r="O198" s="19"/>
    </row>
    <row r="199" spans="1:15" ht="12.75">
      <c r="A199" s="21" t="s">
        <v>361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2.75">
      <c r="A200" s="123" t="s">
        <v>469</v>
      </c>
      <c r="B200" s="19">
        <v>22.92</v>
      </c>
      <c r="C200" s="19">
        <v>71.6</v>
      </c>
      <c r="D200" s="19"/>
      <c r="E200" s="19"/>
      <c r="F200" s="19"/>
      <c r="G200" s="19"/>
      <c r="H200" s="19">
        <v>18.8</v>
      </c>
      <c r="I200" s="19">
        <v>67</v>
      </c>
      <c r="J200" s="19"/>
      <c r="K200" s="19" t="s">
        <v>363</v>
      </c>
      <c r="L200" s="19"/>
      <c r="M200" s="19"/>
      <c r="N200" s="19" t="s">
        <v>362</v>
      </c>
      <c r="O200" s="19"/>
    </row>
    <row r="201" spans="1:15" ht="12.75">
      <c r="A201" s="21">
        <v>0.4527777777777778</v>
      </c>
      <c r="B201" s="19">
        <v>22</v>
      </c>
      <c r="C201" s="19">
        <v>72</v>
      </c>
      <c r="D201" s="19"/>
      <c r="E201" s="19"/>
      <c r="F201" s="19">
        <v>3</v>
      </c>
      <c r="G201" s="19" t="s">
        <v>529</v>
      </c>
      <c r="H201" s="19">
        <v>19</v>
      </c>
      <c r="I201" s="19">
        <v>67</v>
      </c>
      <c r="J201" s="19">
        <v>0.6</v>
      </c>
      <c r="K201" s="19"/>
      <c r="L201" s="19"/>
      <c r="M201" s="19"/>
      <c r="N201" s="19"/>
      <c r="O201" s="19"/>
    </row>
    <row r="202" spans="1:15" ht="12.75">
      <c r="A202" s="123" t="s">
        <v>173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2.75">
      <c r="A203" s="21"/>
      <c r="B203" s="19">
        <v>17</v>
      </c>
      <c r="C203" s="19">
        <v>17</v>
      </c>
      <c r="D203" s="19"/>
      <c r="E203" s="19"/>
      <c r="F203" s="19">
        <v>4</v>
      </c>
      <c r="G203" s="19" t="s">
        <v>359</v>
      </c>
      <c r="H203" s="19">
        <v>16</v>
      </c>
      <c r="I203" s="19"/>
      <c r="J203" s="19">
        <v>0.3</v>
      </c>
      <c r="K203" s="19"/>
      <c r="L203" s="19"/>
      <c r="M203" s="19"/>
      <c r="N203" s="19"/>
      <c r="O203" s="19"/>
    </row>
    <row r="204" spans="1:15" ht="12.75">
      <c r="A204" s="123" t="s">
        <v>561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2.75">
      <c r="A205" s="21">
        <v>0.4375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ht="12.75">
      <c r="A206" s="123" t="s">
        <v>301</v>
      </c>
      <c r="B206" s="19">
        <v>14</v>
      </c>
      <c r="C206" s="19">
        <v>57</v>
      </c>
      <c r="D206" s="19"/>
      <c r="E206" s="19"/>
      <c r="F206" s="19"/>
      <c r="G206" s="19"/>
      <c r="H206" s="19">
        <v>18</v>
      </c>
      <c r="I206" s="19">
        <v>64</v>
      </c>
      <c r="J206" s="19">
        <v>0.5</v>
      </c>
      <c r="K206" s="19"/>
      <c r="L206" s="19"/>
      <c r="M206" s="19"/>
      <c r="N206" s="19"/>
      <c r="O206" s="19"/>
    </row>
    <row r="207" spans="1:15" ht="12.75">
      <c r="A207" s="21">
        <v>0.4583333333333333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ht="12.75">
      <c r="A208" s="143" t="s">
        <v>539</v>
      </c>
      <c r="B208" s="19">
        <v>20.1</v>
      </c>
      <c r="C208" s="19">
        <v>68</v>
      </c>
      <c r="D208" s="19"/>
      <c r="E208" s="19"/>
      <c r="F208" s="19">
        <v>2</v>
      </c>
      <c r="G208" s="19"/>
      <c r="H208" s="19">
        <v>17.12</v>
      </c>
      <c r="I208" s="19">
        <v>62.82</v>
      </c>
      <c r="J208" s="19">
        <v>0.1</v>
      </c>
      <c r="K208" s="19">
        <v>229</v>
      </c>
      <c r="L208" s="19"/>
      <c r="M208" s="19"/>
      <c r="N208" s="17" t="s">
        <v>475</v>
      </c>
      <c r="O208" s="19"/>
    </row>
    <row r="209" spans="1:15" ht="12.75">
      <c r="A209" s="21">
        <v>0.49513888888888885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12.75">
      <c r="A210" s="142" t="s">
        <v>300</v>
      </c>
      <c r="B210" s="19">
        <v>17.2</v>
      </c>
      <c r="C210" s="19">
        <v>63</v>
      </c>
      <c r="D210" s="19"/>
      <c r="E210" s="19"/>
      <c r="F210" s="19">
        <v>4</v>
      </c>
      <c r="G210" s="19" t="s">
        <v>556</v>
      </c>
      <c r="H210" s="19"/>
      <c r="I210" s="19"/>
      <c r="J210" s="19"/>
      <c r="K210" s="19">
        <v>105.6</v>
      </c>
      <c r="L210" s="19"/>
      <c r="M210" s="19"/>
      <c r="N210" s="19" t="s">
        <v>465</v>
      </c>
      <c r="O210" s="19"/>
    </row>
    <row r="211" spans="1:15" ht="12.75">
      <c r="A211" s="4">
        <v>0.5027777777777778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3.5" customHeight="1">
      <c r="A212" s="4">
        <v>0.5444444444444444</v>
      </c>
      <c r="B212" s="19">
        <v>21</v>
      </c>
      <c r="C212" s="19">
        <v>70</v>
      </c>
      <c r="D212" s="19"/>
      <c r="E212" s="19"/>
      <c r="F212" s="19"/>
      <c r="G212" s="19"/>
      <c r="H212" s="19"/>
      <c r="I212" s="19"/>
      <c r="J212" s="19">
        <v>0.1</v>
      </c>
      <c r="K212" s="19"/>
      <c r="L212" s="19"/>
      <c r="M212" s="19"/>
      <c r="N212" s="19"/>
      <c r="O212" s="19"/>
    </row>
    <row r="213" spans="1:15" ht="12.75">
      <c r="A213" s="129" t="s">
        <v>538</v>
      </c>
      <c r="B213" s="19">
        <v>20</v>
      </c>
      <c r="C213" s="19">
        <v>68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2.75">
      <c r="A214" s="21">
        <v>0.4840277777777778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9"/>
    </row>
    <row r="215" spans="1:15" ht="12.75">
      <c r="A215" s="21">
        <v>0.5243055555555556</v>
      </c>
      <c r="B215" s="164">
        <v>10</v>
      </c>
      <c r="C215" s="164">
        <v>48</v>
      </c>
      <c r="D215" s="164">
        <v>19.8</v>
      </c>
      <c r="E215" s="164">
        <v>24</v>
      </c>
      <c r="F215" s="164"/>
      <c r="G215" s="164" t="s">
        <v>396</v>
      </c>
      <c r="H215" s="164"/>
      <c r="I215" s="164"/>
      <c r="J215" s="164"/>
      <c r="K215" s="164"/>
      <c r="L215" s="164"/>
      <c r="M215" s="164"/>
      <c r="N215" s="164"/>
      <c r="O215" s="19"/>
    </row>
    <row r="216" spans="1:15" ht="12.75">
      <c r="A216" s="21">
        <v>0.5069444444444444</v>
      </c>
      <c r="B216" s="19"/>
      <c r="C216" s="19"/>
      <c r="D216" s="19"/>
      <c r="E216" s="19"/>
      <c r="F216" s="19"/>
      <c r="G216" s="19"/>
      <c r="H216" s="19">
        <v>16.67</v>
      </c>
      <c r="I216" s="19">
        <v>63.67</v>
      </c>
      <c r="J216" s="19">
        <v>0.1</v>
      </c>
      <c r="K216" s="19"/>
      <c r="L216" s="19"/>
      <c r="M216" s="19"/>
      <c r="N216" s="19"/>
      <c r="O216" s="19"/>
    </row>
    <row r="217" spans="2:15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>
        <v>86.16</v>
      </c>
      <c r="L217" s="19"/>
      <c r="M217" s="19"/>
      <c r="N217" s="19" t="s">
        <v>580</v>
      </c>
      <c r="O217" s="19"/>
    </row>
    <row r="218" spans="1:133" s="127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107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138"/>
      <c r="BW218" s="138"/>
      <c r="BX218" s="138"/>
      <c r="BY218" s="138"/>
      <c r="BZ218" s="138"/>
      <c r="CA218" s="138"/>
      <c r="CB218" s="138"/>
      <c r="CC218" s="138"/>
      <c r="CD218" s="138"/>
      <c r="CE218" s="138"/>
      <c r="CF218" s="138"/>
      <c r="CG218" s="138"/>
      <c r="CH218" s="138"/>
      <c r="CI218" s="138"/>
      <c r="CJ218" s="138"/>
      <c r="CK218" s="138"/>
      <c r="CL218" s="138"/>
      <c r="CM218" s="138"/>
      <c r="CN218" s="138"/>
      <c r="CO218" s="138"/>
      <c r="CP218" s="138"/>
      <c r="CQ218" s="138"/>
      <c r="CR218" s="138"/>
      <c r="CS218" s="138"/>
      <c r="CT218" s="138"/>
      <c r="CU218" s="138"/>
      <c r="CV218" s="138"/>
      <c r="CW218" s="138"/>
      <c r="CX218" s="138"/>
      <c r="CY218" s="138"/>
      <c r="CZ218" s="138"/>
      <c r="DA218" s="138"/>
      <c r="DB218" s="138"/>
      <c r="DC218" s="138"/>
      <c r="DD218" s="138"/>
      <c r="DE218" s="138"/>
      <c r="DF218" s="138"/>
      <c r="DG218" s="138"/>
      <c r="DH218" s="138"/>
      <c r="DI218" s="138"/>
      <c r="DJ218" s="138"/>
      <c r="DK218" s="138"/>
      <c r="DL218" s="138"/>
      <c r="DM218" s="138"/>
      <c r="DN218" s="138"/>
      <c r="DO218" s="138"/>
      <c r="DP218" s="138"/>
      <c r="DQ218" s="138"/>
      <c r="DR218" s="138"/>
      <c r="DS218" s="138"/>
      <c r="DT218" s="138"/>
      <c r="DU218" s="138"/>
      <c r="DV218" s="138"/>
      <c r="DW218" s="138"/>
      <c r="DX218" s="138"/>
      <c r="DY218" s="138"/>
      <c r="DZ218" s="138"/>
      <c r="EA218" s="138"/>
      <c r="EB218" s="138"/>
      <c r="EC218" s="138"/>
    </row>
    <row r="219" spans="15:16" ht="12.75">
      <c r="O219" s="107"/>
      <c r="P219" s="138"/>
    </row>
    <row r="220" ht="12.75">
      <c r="O220" s="105"/>
    </row>
    <row r="221" ht="12.75">
      <c r="O221" s="105"/>
    </row>
  </sheetData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selection activeCell="A4" sqref="A4"/>
    </sheetView>
  </sheetViews>
  <sheetFormatPr defaultColWidth="11.00390625" defaultRowHeight="12.75"/>
  <cols>
    <col min="1" max="1" width="15.125" style="0" customWidth="1"/>
    <col min="2" max="2" width="76.875" style="1" customWidth="1"/>
  </cols>
  <sheetData>
    <row r="1" spans="1:5" ht="12.75">
      <c r="A1" s="2" t="s">
        <v>522</v>
      </c>
      <c r="B1" s="2" t="s">
        <v>420</v>
      </c>
      <c r="C1" s="2"/>
      <c r="D1" s="2"/>
      <c r="E1" s="3"/>
    </row>
    <row r="2" ht="12.75">
      <c r="A2" s="5" t="s">
        <v>516</v>
      </c>
    </row>
    <row r="3" spans="1:2" ht="12.75">
      <c r="A3" s="4">
        <v>0.4444444444444444</v>
      </c>
      <c r="B3" s="1" t="s">
        <v>517</v>
      </c>
    </row>
    <row r="4" spans="1:2" ht="12.75">
      <c r="A4" s="4"/>
      <c r="B4" s="1" t="s">
        <v>518</v>
      </c>
    </row>
    <row r="5" ht="12.75">
      <c r="A5" s="149" t="s">
        <v>532</v>
      </c>
    </row>
    <row r="6" ht="12.75">
      <c r="B6" s="1" t="s">
        <v>514</v>
      </c>
    </row>
    <row r="7" ht="12.75">
      <c r="B7" s="1" t="s">
        <v>515</v>
      </c>
    </row>
    <row r="8" ht="12.75">
      <c r="A8" s="149" t="s">
        <v>382</v>
      </c>
    </row>
    <row r="9" ht="25.5">
      <c r="B9" s="1" t="s">
        <v>505</v>
      </c>
    </row>
    <row r="10" ht="12.75">
      <c r="A10" s="149" t="s">
        <v>476</v>
      </c>
    </row>
    <row r="11" spans="1:2" ht="12.75">
      <c r="A11" s="5"/>
      <c r="B11" s="1" t="s">
        <v>499</v>
      </c>
    </row>
    <row r="12" ht="12.75">
      <c r="B12" s="1" t="s">
        <v>500</v>
      </c>
    </row>
    <row r="13" ht="12.75">
      <c r="A13" s="149" t="s">
        <v>481</v>
      </c>
    </row>
    <row r="14" ht="12.75">
      <c r="B14" s="1" t="s">
        <v>147</v>
      </c>
    </row>
    <row r="16" ht="12.75">
      <c r="A16" s="149" t="s">
        <v>309</v>
      </c>
    </row>
    <row r="17" ht="12.75">
      <c r="B17" s="1" t="s">
        <v>146</v>
      </c>
    </row>
    <row r="19" ht="12.75">
      <c r="A19" s="149" t="s">
        <v>413</v>
      </c>
    </row>
    <row r="20" ht="12.75">
      <c r="B20" s="1" t="s">
        <v>47</v>
      </c>
    </row>
    <row r="22" ht="12.75">
      <c r="A22" s="149" t="s">
        <v>31</v>
      </c>
    </row>
    <row r="23" ht="12.75">
      <c r="B23" s="1" t="s">
        <v>32</v>
      </c>
    </row>
    <row r="24" ht="12.75">
      <c r="B24" s="1" t="s">
        <v>33</v>
      </c>
    </row>
    <row r="25" ht="12.75">
      <c r="B25" s="1" t="s">
        <v>34</v>
      </c>
    </row>
    <row r="27" ht="12.75">
      <c r="A27" s="149" t="s">
        <v>446</v>
      </c>
    </row>
    <row r="28" ht="12.75">
      <c r="B28" s="1" t="s">
        <v>28</v>
      </c>
    </row>
    <row r="29" ht="12.75">
      <c r="B29" s="1" t="s">
        <v>29</v>
      </c>
    </row>
    <row r="30" ht="12.75">
      <c r="B30" s="1" t="s">
        <v>30</v>
      </c>
    </row>
    <row r="32" spans="1:2" ht="12.75">
      <c r="A32" s="127" t="s">
        <v>383</v>
      </c>
      <c r="B32" s="1" t="s">
        <v>16</v>
      </c>
    </row>
    <row r="34" spans="1:2" ht="12.75">
      <c r="A34" s="127" t="s">
        <v>2</v>
      </c>
      <c r="B34" s="1" t="s">
        <v>4</v>
      </c>
    </row>
    <row r="35" ht="12.75">
      <c r="B35" s="1" t="s">
        <v>5</v>
      </c>
    </row>
    <row r="37" ht="12.75">
      <c r="A37" s="149" t="s">
        <v>387</v>
      </c>
    </row>
    <row r="38" ht="12.75">
      <c r="B38" s="1" t="s">
        <v>0</v>
      </c>
    </row>
    <row r="39" ht="12.75">
      <c r="B39" s="1" t="s">
        <v>1</v>
      </c>
    </row>
    <row r="41" ht="12.75">
      <c r="A41" s="127" t="s">
        <v>412</v>
      </c>
    </row>
    <row r="42" ht="12.75">
      <c r="B42" s="1" t="s">
        <v>155</v>
      </c>
    </row>
    <row r="43" ht="12.75">
      <c r="B43" s="1" t="s">
        <v>156</v>
      </c>
    </row>
    <row r="44" ht="12.75">
      <c r="B44" s="1" t="s">
        <v>157</v>
      </c>
    </row>
    <row r="46" spans="1:2" ht="12.75">
      <c r="A46" s="127" t="s">
        <v>457</v>
      </c>
      <c r="B46" s="1" t="s">
        <v>98</v>
      </c>
    </row>
    <row r="47" ht="12.75">
      <c r="B47" s="1" t="s">
        <v>99</v>
      </c>
    </row>
    <row r="49" spans="1:2" ht="12.75">
      <c r="A49" s="167" t="s">
        <v>196</v>
      </c>
      <c r="B49" s="1" t="s">
        <v>89</v>
      </c>
    </row>
    <row r="51" spans="1:2" ht="12.75">
      <c r="A51" s="167" t="s">
        <v>391</v>
      </c>
      <c r="B51" s="1" t="s">
        <v>254</v>
      </c>
    </row>
    <row r="52" ht="12.75">
      <c r="B52" s="1" t="s">
        <v>62</v>
      </c>
    </row>
    <row r="53" ht="12.75">
      <c r="B53" s="1" t="s">
        <v>63</v>
      </c>
    </row>
    <row r="54" ht="12.75">
      <c r="B54" s="1" t="s">
        <v>64</v>
      </c>
    </row>
    <row r="56" ht="12.75">
      <c r="B56" s="1" t="s">
        <v>253</v>
      </c>
    </row>
    <row r="57" ht="12.75">
      <c r="A57" s="167" t="s">
        <v>242</v>
      </c>
    </row>
    <row r="58" ht="12.75">
      <c r="B58" s="1" t="s">
        <v>221</v>
      </c>
    </row>
    <row r="59" ht="12.75">
      <c r="A59" s="167" t="s">
        <v>220</v>
      </c>
    </row>
    <row r="60" ht="12.75">
      <c r="B60" s="1" t="s">
        <v>189</v>
      </c>
    </row>
    <row r="61" spans="1:2" ht="12.75">
      <c r="A61" s="167" t="s">
        <v>53</v>
      </c>
      <c r="B61" s="1" t="s">
        <v>190</v>
      </c>
    </row>
    <row r="62" ht="12.75">
      <c r="B62" s="1" t="s">
        <v>49</v>
      </c>
    </row>
    <row r="63" ht="12.75">
      <c r="B63" s="1" t="s">
        <v>50</v>
      </c>
    </row>
    <row r="64" ht="12.75">
      <c r="B64" s="1" t="s">
        <v>51</v>
      </c>
    </row>
    <row r="66" ht="12.75">
      <c r="B66" s="1" t="s">
        <v>549</v>
      </c>
    </row>
    <row r="67" ht="12.75">
      <c r="A67" s="167" t="s">
        <v>467</v>
      </c>
    </row>
    <row r="68" ht="12.75">
      <c r="B68" s="1" t="s">
        <v>479</v>
      </c>
    </row>
    <row r="69" ht="12.75">
      <c r="A69" s="166" t="s">
        <v>600</v>
      </c>
    </row>
    <row r="70" ht="12.75">
      <c r="B70" s="1" t="s">
        <v>185</v>
      </c>
    </row>
    <row r="71" spans="1:2" ht="12.75">
      <c r="A71" s="127" t="s">
        <v>183</v>
      </c>
      <c r="B71" s="1" t="s">
        <v>186</v>
      </c>
    </row>
    <row r="72" spans="1:2" ht="12.75">
      <c r="A72" s="138"/>
      <c r="B72" s="1" t="s">
        <v>187</v>
      </c>
    </row>
    <row r="73" spans="1:2" ht="12.75">
      <c r="A73" s="138"/>
      <c r="B73" s="1" t="s">
        <v>188</v>
      </c>
    </row>
    <row r="74" spans="1:2" ht="12.75">
      <c r="A74" s="138"/>
      <c r="B74" s="1" t="s">
        <v>398</v>
      </c>
    </row>
    <row r="75" spans="1:2" ht="12.75">
      <c r="A75" s="138"/>
      <c r="B75" s="1" t="s">
        <v>399</v>
      </c>
    </row>
    <row r="76" spans="1:2" ht="12.75">
      <c r="A76" s="138"/>
      <c r="B76" s="1" t="s">
        <v>191</v>
      </c>
    </row>
    <row r="77" spans="1:2" ht="12.75">
      <c r="A77" s="138"/>
      <c r="B77" s="1" t="s">
        <v>192</v>
      </c>
    </row>
    <row r="78" spans="1:2" ht="12.75">
      <c r="A78" s="138"/>
      <c r="B78" s="1" t="s">
        <v>193</v>
      </c>
    </row>
    <row r="79" spans="1:2" ht="12.75">
      <c r="A79" s="138"/>
      <c r="B79" s="1" t="s">
        <v>194</v>
      </c>
    </row>
    <row r="80" spans="1:2" ht="12.75">
      <c r="A80" s="138"/>
      <c r="B80" s="1" t="s">
        <v>195</v>
      </c>
    </row>
    <row r="81" spans="1:2" ht="12.75">
      <c r="A81" s="138"/>
      <c r="B81" s="1" t="s">
        <v>295</v>
      </c>
    </row>
    <row r="82" spans="1:2" ht="12.75">
      <c r="A82" s="138"/>
      <c r="B82" s="1" t="s">
        <v>296</v>
      </c>
    </row>
    <row r="83" spans="1:2" ht="12.75">
      <c r="A83" s="138"/>
      <c r="B83" s="1" t="s">
        <v>100</v>
      </c>
    </row>
    <row r="84" spans="1:2" ht="12.75">
      <c r="A84" s="138"/>
      <c r="B84" s="1" t="s">
        <v>101</v>
      </c>
    </row>
    <row r="85" spans="1:2" ht="12.75">
      <c r="A85" s="138"/>
      <c r="B85" s="1" t="s">
        <v>102</v>
      </c>
    </row>
    <row r="86" spans="1:2" ht="12.75">
      <c r="A86" s="138"/>
      <c r="B86" s="1" t="s">
        <v>103</v>
      </c>
    </row>
    <row r="87" ht="12.75">
      <c r="A87" s="138"/>
    </row>
    <row r="88" spans="1:2" ht="12.75">
      <c r="A88" s="138"/>
      <c r="B88" s="1" t="s">
        <v>176</v>
      </c>
    </row>
    <row r="89" ht="12.75">
      <c r="A89" s="127" t="s">
        <v>175</v>
      </c>
    </row>
    <row r="90" ht="12.75">
      <c r="B90" s="1" t="s">
        <v>358</v>
      </c>
    </row>
    <row r="91" ht="12.75">
      <c r="A91" s="127" t="s">
        <v>357</v>
      </c>
    </row>
    <row r="92" ht="12.75">
      <c r="B92" s="1" t="s">
        <v>570</v>
      </c>
    </row>
    <row r="93" ht="12.75">
      <c r="A93" s="146" t="s">
        <v>563</v>
      </c>
    </row>
    <row r="94" ht="12.75">
      <c r="B94" s="1" t="s">
        <v>304</v>
      </c>
    </row>
    <row r="95" ht="12.75">
      <c r="A95" s="127" t="s">
        <v>300</v>
      </c>
    </row>
    <row r="96" ht="12.75">
      <c r="B96" s="1" t="s">
        <v>215</v>
      </c>
    </row>
    <row r="97" spans="1:2" ht="12.75">
      <c r="A97" s="129" t="s">
        <v>538</v>
      </c>
      <c r="B97" s="1" t="s">
        <v>216</v>
      </c>
    </row>
    <row r="98" ht="12.75">
      <c r="B98" s="1" t="s">
        <v>482</v>
      </c>
    </row>
  </sheetData>
  <printOptions/>
  <pageMargins left="0.75" right="0.75" top="1" bottom="1" header="0.5" footer="0.5"/>
  <pageSetup orientation="landscape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pane ySplit="1300" topLeftCell="BM1" activePane="bottomLeft" state="split"/>
      <selection pane="topLeft" activeCell="C1" sqref="C1"/>
      <selection pane="bottomLeft" activeCell="E3" sqref="E3"/>
    </sheetView>
  </sheetViews>
  <sheetFormatPr defaultColWidth="11.00390625" defaultRowHeight="12.75"/>
  <cols>
    <col min="1" max="1" width="15.00390625" style="0" customWidth="1"/>
    <col min="2" max="2" width="11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522</v>
      </c>
      <c r="B1" s="3" t="s">
        <v>417</v>
      </c>
      <c r="C1" s="3" t="s">
        <v>166</v>
      </c>
      <c r="D1" s="2" t="s">
        <v>418</v>
      </c>
      <c r="E1" s="2" t="s">
        <v>419</v>
      </c>
      <c r="F1" s="2" t="s">
        <v>337</v>
      </c>
      <c r="G1" s="2"/>
    </row>
    <row r="2" ht="12.75">
      <c r="A2" s="149" t="s">
        <v>532</v>
      </c>
    </row>
    <row r="3" spans="1:5" ht="12.75">
      <c r="A3" s="4">
        <v>0.40625</v>
      </c>
      <c r="B3" t="s">
        <v>512</v>
      </c>
      <c r="C3" t="s">
        <v>489</v>
      </c>
      <c r="D3" s="1" t="s">
        <v>451</v>
      </c>
      <c r="E3" t="s">
        <v>462</v>
      </c>
    </row>
    <row r="4" spans="1:5" ht="12.75">
      <c r="A4" s="4">
        <v>0.40625</v>
      </c>
      <c r="B4" t="s">
        <v>513</v>
      </c>
      <c r="C4" t="s">
        <v>165</v>
      </c>
      <c r="D4" s="1" t="s">
        <v>451</v>
      </c>
      <c r="E4" t="s">
        <v>414</v>
      </c>
    </row>
    <row r="5" ht="12.75">
      <c r="A5" s="221" t="s">
        <v>311</v>
      </c>
    </row>
    <row r="6" spans="1:4" ht="25.5">
      <c r="A6" s="4">
        <v>0.65625</v>
      </c>
      <c r="B6" s="1" t="s">
        <v>502</v>
      </c>
      <c r="C6" t="s">
        <v>503</v>
      </c>
      <c r="D6" t="s">
        <v>451</v>
      </c>
    </row>
    <row r="7" spans="1:4" ht="12.75">
      <c r="A7" s="4">
        <v>0.6770833333333334</v>
      </c>
      <c r="B7" s="1" t="s">
        <v>335</v>
      </c>
      <c r="C7" t="s">
        <v>504</v>
      </c>
      <c r="D7" t="s">
        <v>451</v>
      </c>
    </row>
    <row r="8" ht="12.75">
      <c r="A8" s="149" t="s">
        <v>481</v>
      </c>
    </row>
    <row r="9" spans="1:4" ht="12.75">
      <c r="A9" s="4">
        <v>0.3541666666666667</v>
      </c>
      <c r="B9" t="s">
        <v>335</v>
      </c>
      <c r="C9" t="s">
        <v>377</v>
      </c>
      <c r="D9" t="s">
        <v>451</v>
      </c>
    </row>
    <row r="10" spans="1:4" ht="12.75">
      <c r="A10" s="4">
        <v>0.4270833333333333</v>
      </c>
      <c r="B10" t="s">
        <v>378</v>
      </c>
      <c r="D10" t="s">
        <v>435</v>
      </c>
    </row>
    <row r="11" spans="1:4" ht="12.75">
      <c r="A11" s="4">
        <v>0.4791666666666667</v>
      </c>
      <c r="B11" t="s">
        <v>335</v>
      </c>
      <c r="D11" t="s">
        <v>451</v>
      </c>
    </row>
    <row r="12" ht="12.75">
      <c r="A12" s="149" t="s">
        <v>309</v>
      </c>
    </row>
    <row r="13" spans="1:4" ht="25.5">
      <c r="A13" s="4">
        <v>0.4895833333333333</v>
      </c>
      <c r="B13" s="1" t="s">
        <v>143</v>
      </c>
      <c r="C13" t="s">
        <v>489</v>
      </c>
      <c r="D13" t="s">
        <v>451</v>
      </c>
    </row>
    <row r="14" spans="1:5" ht="12.75">
      <c r="A14" s="4">
        <v>0.576388888888889</v>
      </c>
      <c r="B14" s="1" t="s">
        <v>335</v>
      </c>
      <c r="C14" t="s">
        <v>144</v>
      </c>
      <c r="D14" t="s">
        <v>451</v>
      </c>
      <c r="E14" t="s">
        <v>145</v>
      </c>
    </row>
    <row r="15" ht="12.75">
      <c r="A15" s="149" t="s">
        <v>573</v>
      </c>
    </row>
    <row r="16" spans="1:5" ht="12.75">
      <c r="A16" s="4">
        <v>0.3958333333333333</v>
      </c>
      <c r="B16" t="s">
        <v>577</v>
      </c>
      <c r="D16" t="s">
        <v>451</v>
      </c>
      <c r="E16" t="s">
        <v>139</v>
      </c>
    </row>
    <row r="17" spans="1:5" ht="12.75">
      <c r="A17" s="4">
        <v>0.4791666666666667</v>
      </c>
      <c r="B17" t="s">
        <v>198</v>
      </c>
      <c r="D17" t="s">
        <v>451</v>
      </c>
      <c r="E17" t="s">
        <v>140</v>
      </c>
    </row>
    <row r="18" spans="1:5" ht="12.75">
      <c r="A18" s="4">
        <v>0.5</v>
      </c>
      <c r="B18" t="s">
        <v>37</v>
      </c>
      <c r="D18" t="s">
        <v>451</v>
      </c>
      <c r="E18" t="s">
        <v>141</v>
      </c>
    </row>
    <row r="19" spans="1:5" ht="12.75">
      <c r="A19" s="4">
        <v>0.5208333333333334</v>
      </c>
      <c r="B19" t="s">
        <v>37</v>
      </c>
      <c r="D19" t="s">
        <v>451</v>
      </c>
      <c r="E19" t="s">
        <v>142</v>
      </c>
    </row>
    <row r="20" ht="12.75">
      <c r="A20" s="149" t="s">
        <v>413</v>
      </c>
    </row>
    <row r="21" spans="1:4" ht="12.75">
      <c r="A21" s="4">
        <v>0.5208333333333334</v>
      </c>
      <c r="B21" t="s">
        <v>335</v>
      </c>
      <c r="D21" t="s">
        <v>451</v>
      </c>
    </row>
    <row r="22" ht="12.75">
      <c r="A22" s="149" t="s">
        <v>31</v>
      </c>
    </row>
    <row r="23" spans="1:5" ht="12.75">
      <c r="A23" s="6">
        <v>0.4583333333333333</v>
      </c>
      <c r="B23" t="s">
        <v>35</v>
      </c>
      <c r="C23" t="s">
        <v>36</v>
      </c>
      <c r="D23" t="s">
        <v>451</v>
      </c>
      <c r="E23" t="s">
        <v>414</v>
      </c>
    </row>
    <row r="24" spans="1:4" ht="12.75">
      <c r="A24" s="4">
        <v>0.5208333333333334</v>
      </c>
      <c r="B24" t="s">
        <v>37</v>
      </c>
      <c r="C24" t="s">
        <v>38</v>
      </c>
      <c r="D24" t="s">
        <v>451</v>
      </c>
    </row>
    <row r="25" ht="12.75">
      <c r="A25" s="149" t="s">
        <v>446</v>
      </c>
    </row>
    <row r="26" spans="1:6" ht="25.5">
      <c r="A26" s="4">
        <v>0.4791666666666667</v>
      </c>
      <c r="B26" s="1" t="s">
        <v>438</v>
      </c>
      <c r="C26" s="1"/>
      <c r="D26" t="s">
        <v>451</v>
      </c>
      <c r="E26" t="s">
        <v>336</v>
      </c>
      <c r="F26" s="1" t="s">
        <v>26</v>
      </c>
    </row>
    <row r="27" spans="1:5" ht="12.75">
      <c r="A27" s="4">
        <v>0.6701388888888888</v>
      </c>
      <c r="B27" t="s">
        <v>27</v>
      </c>
      <c r="D27" t="s">
        <v>451</v>
      </c>
      <c r="E27" t="s">
        <v>376</v>
      </c>
    </row>
    <row r="28" ht="12.75">
      <c r="A28" s="146" t="s">
        <v>383</v>
      </c>
    </row>
    <row r="29" spans="1:5" ht="12.75">
      <c r="A29" s="4">
        <v>0.40625</v>
      </c>
      <c r="B29" t="s">
        <v>335</v>
      </c>
      <c r="D29" t="s">
        <v>451</v>
      </c>
      <c r="E29" t="s">
        <v>19</v>
      </c>
    </row>
    <row r="30" spans="1:5" ht="12.75">
      <c r="A30" s="4">
        <v>0.46875</v>
      </c>
      <c r="B30" t="s">
        <v>17</v>
      </c>
      <c r="D30" t="s">
        <v>435</v>
      </c>
      <c r="E30" t="s">
        <v>20</v>
      </c>
    </row>
    <row r="31" spans="1:5" ht="12.75">
      <c r="A31" s="4">
        <v>0.53125</v>
      </c>
      <c r="B31" t="s">
        <v>18</v>
      </c>
      <c r="D31" t="s">
        <v>451</v>
      </c>
      <c r="E31" t="s">
        <v>462</v>
      </c>
    </row>
    <row r="32" spans="1:4" ht="12.75">
      <c r="A32" s="4">
        <v>0.5416666666666666</v>
      </c>
      <c r="B32" t="s">
        <v>251</v>
      </c>
      <c r="D32" t="s">
        <v>451</v>
      </c>
    </row>
    <row r="33" ht="12.75">
      <c r="A33" s="149" t="s">
        <v>12</v>
      </c>
    </row>
    <row r="34" spans="1:5" ht="12.75">
      <c r="A34" s="4">
        <v>0.53125</v>
      </c>
      <c r="B34" t="s">
        <v>13</v>
      </c>
      <c r="C34" t="s">
        <v>14</v>
      </c>
      <c r="E34" t="s">
        <v>414</v>
      </c>
    </row>
    <row r="35" spans="1:5" ht="12.75">
      <c r="A35" s="4">
        <v>0.06458333333333334</v>
      </c>
      <c r="B35" t="s">
        <v>335</v>
      </c>
      <c r="C35" t="s">
        <v>165</v>
      </c>
      <c r="D35" t="s">
        <v>451</v>
      </c>
      <c r="E35" t="s">
        <v>414</v>
      </c>
    </row>
    <row r="36" spans="1:5" ht="12.75">
      <c r="A36" s="4">
        <v>0.06597222222222222</v>
      </c>
      <c r="C36" t="s">
        <v>15</v>
      </c>
      <c r="D36" t="s">
        <v>435</v>
      </c>
      <c r="E36" t="s">
        <v>414</v>
      </c>
    </row>
    <row r="37" ht="12.75">
      <c r="A37" s="146" t="s">
        <v>2</v>
      </c>
    </row>
    <row r="38" spans="1:5" ht="12.75">
      <c r="A38" s="4">
        <v>0.4375</v>
      </c>
      <c r="B38" t="s">
        <v>335</v>
      </c>
      <c r="D38" t="s">
        <v>451</v>
      </c>
      <c r="E38" t="s">
        <v>6</v>
      </c>
    </row>
    <row r="39" ht="12.75">
      <c r="A39" s="149" t="s">
        <v>389</v>
      </c>
    </row>
    <row r="40" spans="1:5" ht="12.75">
      <c r="A40" s="6">
        <v>0.48333333333333334</v>
      </c>
      <c r="B40" t="s">
        <v>411</v>
      </c>
      <c r="C40" t="s">
        <v>165</v>
      </c>
      <c r="D40" t="s">
        <v>451</v>
      </c>
      <c r="E40" t="s">
        <v>462</v>
      </c>
    </row>
    <row r="41" spans="1:4" ht="12.75">
      <c r="A41" s="4">
        <v>0.5125</v>
      </c>
      <c r="B41" t="s">
        <v>163</v>
      </c>
      <c r="C41" t="s">
        <v>489</v>
      </c>
      <c r="D41" t="s">
        <v>435</v>
      </c>
    </row>
    <row r="42" spans="1:4" ht="12.75">
      <c r="A42" s="4">
        <v>0.5229166666666667</v>
      </c>
      <c r="B42" t="s">
        <v>164</v>
      </c>
      <c r="C42" t="s">
        <v>489</v>
      </c>
      <c r="D42" t="s">
        <v>435</v>
      </c>
    </row>
    <row r="43" ht="12.75">
      <c r="A43" s="127" t="s">
        <v>412</v>
      </c>
    </row>
    <row r="44" spans="1:5" ht="12.75">
      <c r="A44" s="175">
        <v>0.4388888888888889</v>
      </c>
      <c r="B44" t="s">
        <v>158</v>
      </c>
      <c r="C44" t="s">
        <v>489</v>
      </c>
      <c r="D44" t="s">
        <v>451</v>
      </c>
      <c r="E44" t="s">
        <v>414</v>
      </c>
    </row>
    <row r="45" ht="12.75">
      <c r="A45" s="174" t="s">
        <v>392</v>
      </c>
    </row>
    <row r="46" spans="1:5" ht="12.75">
      <c r="A46" s="6">
        <v>0.3958333333333333</v>
      </c>
      <c r="B46" t="s">
        <v>65</v>
      </c>
      <c r="D46" t="s">
        <v>435</v>
      </c>
      <c r="E46" t="s">
        <v>462</v>
      </c>
    </row>
    <row r="47" spans="1:6" ht="25.5">
      <c r="A47" s="4">
        <v>0.3958333333333333</v>
      </c>
      <c r="B47" t="s">
        <v>335</v>
      </c>
      <c r="D47" t="s">
        <v>66</v>
      </c>
      <c r="F47" s="1" t="s">
        <v>67</v>
      </c>
    </row>
    <row r="48" ht="12.75">
      <c r="A48" s="168" t="s">
        <v>241</v>
      </c>
    </row>
    <row r="49" spans="1:4" ht="12.75">
      <c r="A49" s="4">
        <v>0.4361111111111111</v>
      </c>
      <c r="B49" t="s">
        <v>246</v>
      </c>
      <c r="D49" t="s">
        <v>247</v>
      </c>
    </row>
    <row r="50" spans="1:4" ht="12.75">
      <c r="A50" s="4">
        <v>0.1013888888888889</v>
      </c>
      <c r="B50" t="s">
        <v>248</v>
      </c>
      <c r="C50" t="s">
        <v>249</v>
      </c>
      <c r="D50" t="s">
        <v>451</v>
      </c>
    </row>
    <row r="51" spans="1:4" ht="12.75">
      <c r="A51" s="4">
        <v>0.1013888888888889</v>
      </c>
      <c r="B51" t="s">
        <v>250</v>
      </c>
      <c r="D51" t="s">
        <v>247</v>
      </c>
    </row>
    <row r="52" spans="1:4" ht="18" customHeight="1">
      <c r="A52" s="4">
        <v>0.10416666666666667</v>
      </c>
      <c r="B52" t="s">
        <v>251</v>
      </c>
      <c r="C52" t="s">
        <v>249</v>
      </c>
      <c r="D52" t="s">
        <v>252</v>
      </c>
    </row>
    <row r="53" ht="12.75">
      <c r="A53" s="174" t="s">
        <v>554</v>
      </c>
    </row>
    <row r="54" spans="1:5" ht="12.75">
      <c r="A54" s="6">
        <v>0.47222222222222227</v>
      </c>
      <c r="B54" t="s">
        <v>590</v>
      </c>
      <c r="C54" s="1"/>
      <c r="D54" t="s">
        <v>435</v>
      </c>
      <c r="E54" t="s">
        <v>235</v>
      </c>
    </row>
    <row r="55" ht="12.75">
      <c r="A55" s="183" t="s">
        <v>59</v>
      </c>
    </row>
    <row r="56" spans="1:5" ht="12.75">
      <c r="A56" s="4">
        <v>0.4548611111111111</v>
      </c>
      <c r="B56" t="s">
        <v>217</v>
      </c>
      <c r="D56" t="s">
        <v>451</v>
      </c>
      <c r="E56" t="s">
        <v>219</v>
      </c>
    </row>
    <row r="57" spans="1:5" ht="12.75">
      <c r="A57" s="4">
        <v>0.4548611111111111</v>
      </c>
      <c r="B57" t="s">
        <v>365</v>
      </c>
      <c r="D57" t="s">
        <v>451</v>
      </c>
      <c r="E57" t="s">
        <v>436</v>
      </c>
    </row>
    <row r="58" spans="1:5" ht="12.75">
      <c r="A58" s="4">
        <v>0.4513888888888889</v>
      </c>
      <c r="B58" t="s">
        <v>218</v>
      </c>
      <c r="D58" t="s">
        <v>451</v>
      </c>
      <c r="E58" t="s">
        <v>436</v>
      </c>
    </row>
    <row r="59" ht="12.75">
      <c r="A59" s="168" t="s">
        <v>53</v>
      </c>
    </row>
    <row r="60" spans="1:5" ht="12.75">
      <c r="A60" s="4">
        <v>0.4826388888888889</v>
      </c>
      <c r="B60" t="s">
        <v>54</v>
      </c>
      <c r="C60" t="s">
        <v>55</v>
      </c>
      <c r="D60" t="s">
        <v>451</v>
      </c>
      <c r="E60" t="s">
        <v>336</v>
      </c>
    </row>
    <row r="61" ht="12.75">
      <c r="A61" s="168" t="s">
        <v>467</v>
      </c>
    </row>
    <row r="62" spans="1:5" ht="12.75">
      <c r="A62" s="169">
        <v>0.375</v>
      </c>
      <c r="B62" t="s">
        <v>461</v>
      </c>
      <c r="D62" t="s">
        <v>451</v>
      </c>
      <c r="E62" t="s">
        <v>336</v>
      </c>
    </row>
    <row r="63" spans="1:2" ht="12.75">
      <c r="A63" s="4">
        <v>0.4583333333333333</v>
      </c>
      <c r="B63" t="s">
        <v>550</v>
      </c>
    </row>
    <row r="64" ht="12.75">
      <c r="A64" s="149" t="s">
        <v>600</v>
      </c>
    </row>
    <row r="65" spans="1:5" ht="12.75">
      <c r="A65" s="4">
        <v>0.4486111111111111</v>
      </c>
      <c r="B65" t="s">
        <v>590</v>
      </c>
      <c r="C65" t="s">
        <v>371</v>
      </c>
      <c r="D65" t="s">
        <v>451</v>
      </c>
      <c r="E65" t="s">
        <v>376</v>
      </c>
    </row>
    <row r="66" spans="1:5" ht="12.75">
      <c r="A66" s="4">
        <v>0.44930555555555557</v>
      </c>
      <c r="B66" t="s">
        <v>601</v>
      </c>
      <c r="C66" t="s">
        <v>372</v>
      </c>
      <c r="D66" t="s">
        <v>435</v>
      </c>
      <c r="E66" t="s">
        <v>477</v>
      </c>
    </row>
    <row r="67" spans="1:5" ht="12.75">
      <c r="A67" s="4">
        <v>0.45</v>
      </c>
      <c r="B67" t="s">
        <v>602</v>
      </c>
      <c r="C67" t="s">
        <v>373</v>
      </c>
      <c r="D67" t="s">
        <v>451</v>
      </c>
      <c r="E67" t="s">
        <v>477</v>
      </c>
    </row>
    <row r="68" spans="1:5" ht="12.75">
      <c r="A68" s="4">
        <v>0.48125</v>
      </c>
      <c r="B68" t="s">
        <v>603</v>
      </c>
      <c r="C68" t="s">
        <v>374</v>
      </c>
      <c r="D68" t="s">
        <v>435</v>
      </c>
      <c r="E68" t="s">
        <v>477</v>
      </c>
    </row>
    <row r="69" spans="1:5" ht="12.75">
      <c r="A69" s="4">
        <v>0.4826388888888889</v>
      </c>
      <c r="B69" t="s">
        <v>370</v>
      </c>
      <c r="C69" t="s">
        <v>375</v>
      </c>
      <c r="D69" t="s">
        <v>435</v>
      </c>
      <c r="E69" t="s">
        <v>477</v>
      </c>
    </row>
    <row r="70" ht="12.75">
      <c r="A70" s="149" t="s">
        <v>115</v>
      </c>
    </row>
    <row r="71" spans="1:4" ht="12.75">
      <c r="A71" s="4">
        <v>0.4375</v>
      </c>
      <c r="B71" t="s">
        <v>116</v>
      </c>
      <c r="D71" t="s">
        <v>451</v>
      </c>
    </row>
    <row r="72" spans="1:4" ht="12.75">
      <c r="A72" s="4">
        <v>0.44097222222222227</v>
      </c>
      <c r="B72" t="s">
        <v>587</v>
      </c>
      <c r="D72" t="s">
        <v>451</v>
      </c>
    </row>
    <row r="73" spans="1:4" ht="12.75">
      <c r="A73" s="4">
        <v>0.4451388888888889</v>
      </c>
      <c r="B73" t="s">
        <v>116</v>
      </c>
      <c r="D73" t="s">
        <v>435</v>
      </c>
    </row>
    <row r="74" spans="1:4" ht="12.75">
      <c r="A74" s="4">
        <v>0.4527777777777778</v>
      </c>
      <c r="B74" t="s">
        <v>116</v>
      </c>
      <c r="D74" t="s">
        <v>451</v>
      </c>
    </row>
    <row r="75" spans="1:4" ht="12.75">
      <c r="A75" s="4">
        <v>0.4548611111111111</v>
      </c>
      <c r="B75" t="s">
        <v>117</v>
      </c>
      <c r="D75" t="s">
        <v>435</v>
      </c>
    </row>
    <row r="76" spans="1:4" ht="12.75">
      <c r="A76" s="4">
        <v>0.45694444444444443</v>
      </c>
      <c r="B76" t="s">
        <v>118</v>
      </c>
      <c r="D76" t="s">
        <v>435</v>
      </c>
    </row>
    <row r="77" spans="1:4" ht="12.75">
      <c r="A77" s="4">
        <v>0.4625</v>
      </c>
      <c r="B77" t="s">
        <v>119</v>
      </c>
      <c r="D77" t="s">
        <v>435</v>
      </c>
    </row>
    <row r="78" spans="1:4" ht="12.75">
      <c r="A78" s="4">
        <v>0.46597222222222223</v>
      </c>
      <c r="B78" t="s">
        <v>590</v>
      </c>
      <c r="D78" t="s">
        <v>451</v>
      </c>
    </row>
    <row r="79" spans="1:4" ht="12.75">
      <c r="A79" s="4">
        <v>0.47291666666666665</v>
      </c>
      <c r="B79" t="s">
        <v>120</v>
      </c>
      <c r="D79" t="s">
        <v>451</v>
      </c>
    </row>
    <row r="80" spans="1:4" ht="12.75">
      <c r="A80" s="4">
        <v>0.4777777777777778</v>
      </c>
      <c r="B80" t="s">
        <v>547</v>
      </c>
      <c r="D80" t="s">
        <v>435</v>
      </c>
    </row>
    <row r="81" spans="1:4" ht="12.75">
      <c r="A81" s="4">
        <v>0.4791666666666667</v>
      </c>
      <c r="B81" t="s">
        <v>547</v>
      </c>
      <c r="D81" t="s">
        <v>435</v>
      </c>
    </row>
    <row r="82" ht="12.75">
      <c r="A82" s="127" t="s">
        <v>183</v>
      </c>
    </row>
    <row r="83" spans="3:5" ht="12.75">
      <c r="C83" t="s">
        <v>489</v>
      </c>
      <c r="D83" t="s">
        <v>451</v>
      </c>
      <c r="E83" t="s">
        <v>184</v>
      </c>
    </row>
    <row r="84" ht="12.75">
      <c r="A84" s="127" t="s">
        <v>175</v>
      </c>
    </row>
    <row r="85" spans="1:2" ht="12.75">
      <c r="A85" s="4">
        <v>0.5625</v>
      </c>
      <c r="B85" t="s">
        <v>177</v>
      </c>
    </row>
    <row r="86" ht="12.75">
      <c r="A86" s="127" t="s">
        <v>364</v>
      </c>
    </row>
    <row r="87" spans="1:4" ht="12.75">
      <c r="A87" t="s">
        <v>361</v>
      </c>
      <c r="B87" t="s">
        <v>365</v>
      </c>
      <c r="D87" t="s">
        <v>529</v>
      </c>
    </row>
    <row r="88" spans="2:4" ht="12.75">
      <c r="B88" t="s">
        <v>366</v>
      </c>
      <c r="D88" t="s">
        <v>529</v>
      </c>
    </row>
    <row r="89" spans="2:4" ht="12.75">
      <c r="B89" t="s">
        <v>367</v>
      </c>
      <c r="D89" t="s">
        <v>529</v>
      </c>
    </row>
    <row r="90" ht="12.75">
      <c r="A90" s="149" t="s">
        <v>469</v>
      </c>
    </row>
    <row r="91" spans="1:5" ht="12.75">
      <c r="A91" s="8">
        <v>0.4166666666666667</v>
      </c>
      <c r="B91" t="s">
        <v>349</v>
      </c>
      <c r="C91" t="s">
        <v>350</v>
      </c>
      <c r="D91" t="s">
        <v>435</v>
      </c>
      <c r="E91" t="s">
        <v>336</v>
      </c>
    </row>
    <row r="92" spans="1:5" ht="12.75">
      <c r="A92" s="8">
        <v>0.416666666666667</v>
      </c>
      <c r="B92" t="s">
        <v>351</v>
      </c>
      <c r="C92" t="s">
        <v>352</v>
      </c>
      <c r="D92" t="s">
        <v>537</v>
      </c>
      <c r="E92" t="s">
        <v>414</v>
      </c>
    </row>
    <row r="93" spans="1:5" ht="12.75">
      <c r="A93" s="8">
        <v>0.4444444444444444</v>
      </c>
      <c r="B93" t="s">
        <v>353</v>
      </c>
      <c r="D93" t="s">
        <v>354</v>
      </c>
      <c r="E93" t="s">
        <v>414</v>
      </c>
    </row>
    <row r="94" spans="1:3" ht="12.75">
      <c r="A94" s="8">
        <v>0.46875</v>
      </c>
      <c r="B94" t="s">
        <v>355</v>
      </c>
      <c r="C94" t="s">
        <v>356</v>
      </c>
    </row>
    <row r="95" ht="12.75">
      <c r="A95" s="146" t="s">
        <v>563</v>
      </c>
    </row>
    <row r="96" spans="1:5" ht="10.5" customHeight="1">
      <c r="A96" s="4">
        <v>0.48194444444444445</v>
      </c>
      <c r="B96" s="147" t="s">
        <v>564</v>
      </c>
      <c r="C96" s="147" t="s">
        <v>565</v>
      </c>
      <c r="D96" s="147" t="s">
        <v>451</v>
      </c>
      <c r="E96" s="147" t="s">
        <v>566</v>
      </c>
    </row>
    <row r="97" spans="1:4" ht="10.5" customHeight="1">
      <c r="A97" s="4">
        <v>0.4791666666666667</v>
      </c>
      <c r="B97" s="147" t="s">
        <v>567</v>
      </c>
      <c r="C97" s="147" t="s">
        <v>489</v>
      </c>
      <c r="D97" s="147" t="s">
        <v>451</v>
      </c>
    </row>
    <row r="98" spans="1:5" ht="10.5" customHeight="1">
      <c r="A98" s="4">
        <v>0.47291666666666665</v>
      </c>
      <c r="B98" s="147" t="s">
        <v>568</v>
      </c>
      <c r="C98" s="147" t="s">
        <v>569</v>
      </c>
      <c r="D98" s="147" t="s">
        <v>435</v>
      </c>
      <c r="E98" s="147" t="s">
        <v>436</v>
      </c>
    </row>
    <row r="99" ht="12.75">
      <c r="A99" s="150" t="s">
        <v>538</v>
      </c>
    </row>
    <row r="100" spans="1:4" ht="12.75">
      <c r="A100" s="4">
        <v>0.4375</v>
      </c>
      <c r="B100" t="s">
        <v>483</v>
      </c>
      <c r="C100" t="s">
        <v>484</v>
      </c>
      <c r="D100" t="s">
        <v>435</v>
      </c>
    </row>
    <row r="101" spans="1:4" ht="25.5">
      <c r="A101" s="4">
        <v>0.49583333333333335</v>
      </c>
      <c r="B101" s="1" t="s">
        <v>485</v>
      </c>
      <c r="C101" t="s">
        <v>486</v>
      </c>
      <c r="D101" t="s">
        <v>451</v>
      </c>
    </row>
    <row r="102" spans="1:3" ht="12.75">
      <c r="A102" s="4">
        <v>0.49652777777777773</v>
      </c>
      <c r="B102" t="s">
        <v>487</v>
      </c>
      <c r="C102" t="s">
        <v>488</v>
      </c>
    </row>
    <row r="103" spans="1:3" ht="12.75">
      <c r="A103" s="4">
        <v>0.5</v>
      </c>
      <c r="B103" t="s">
        <v>450</v>
      </c>
      <c r="C103" t="s">
        <v>489</v>
      </c>
    </row>
  </sheetData>
  <printOptions/>
  <pageMargins left="0.75" right="0.75" top="1" bottom="1" header="0.5" footer="0.5"/>
  <pageSetup orientation="portrait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18" sqref="D18"/>
    </sheetView>
  </sheetViews>
  <sheetFormatPr defaultColWidth="11.00390625" defaultRowHeight="12.75"/>
  <cols>
    <col min="1" max="1" width="11.625" style="0" customWidth="1"/>
    <col min="2" max="2" width="21.00390625" style="0" customWidth="1"/>
    <col min="3" max="3" width="4.75390625" style="0" customWidth="1"/>
    <col min="4" max="4" width="7.75390625" style="82" customWidth="1"/>
    <col min="5" max="5" width="8.25390625" style="0" customWidth="1"/>
    <col min="6" max="6" width="7.375" style="0" customWidth="1"/>
    <col min="7" max="7" width="6.875" style="94" customWidth="1"/>
  </cols>
  <sheetData>
    <row r="1" spans="1:7" ht="27" customHeight="1">
      <c r="A1" s="51" t="s">
        <v>397</v>
      </c>
      <c r="B1" s="18" t="s">
        <v>437</v>
      </c>
      <c r="C1" s="99" t="s">
        <v>593</v>
      </c>
      <c r="D1" s="18" t="s">
        <v>594</v>
      </c>
      <c r="E1" s="80" t="s">
        <v>327</v>
      </c>
      <c r="F1" s="51" t="s">
        <v>334</v>
      </c>
      <c r="G1" s="90" t="s">
        <v>584</v>
      </c>
    </row>
    <row r="2" spans="1:7" s="10" customFormat="1" ht="12.75">
      <c r="A2" s="39">
        <v>300</v>
      </c>
      <c r="B2" s="26" t="s">
        <v>202</v>
      </c>
      <c r="C2" s="100">
        <v>28</v>
      </c>
      <c r="D2" s="89">
        <f aca="true" t="shared" si="0" ref="D2:D20">SUM(C2*100/80)</f>
        <v>35</v>
      </c>
      <c r="E2" s="87" t="s">
        <v>333</v>
      </c>
      <c r="F2" s="27" t="s">
        <v>583</v>
      </c>
      <c r="G2" s="91">
        <v>1</v>
      </c>
    </row>
    <row r="3" spans="1:7" s="10" customFormat="1" ht="12.75">
      <c r="A3" s="39">
        <v>144</v>
      </c>
      <c r="B3" s="26" t="s">
        <v>203</v>
      </c>
      <c r="C3" s="100">
        <v>21</v>
      </c>
      <c r="D3" s="89">
        <f t="shared" si="0"/>
        <v>26.25</v>
      </c>
      <c r="E3" s="87" t="s">
        <v>333</v>
      </c>
      <c r="F3" s="27" t="s">
        <v>583</v>
      </c>
      <c r="G3" s="91">
        <v>0.8</v>
      </c>
    </row>
    <row r="4" spans="1:7" ht="12.75">
      <c r="A4" s="41">
        <v>138</v>
      </c>
      <c r="B4" s="26" t="s">
        <v>204</v>
      </c>
      <c r="C4" s="110">
        <v>21</v>
      </c>
      <c r="D4" s="89">
        <f t="shared" si="0"/>
        <v>26.25</v>
      </c>
      <c r="E4" s="81" t="s">
        <v>333</v>
      </c>
      <c r="F4" s="27" t="s">
        <v>583</v>
      </c>
      <c r="G4" s="29">
        <v>0.8</v>
      </c>
    </row>
    <row r="5" spans="1:7" ht="12.75">
      <c r="A5" s="41">
        <v>133</v>
      </c>
      <c r="B5" s="26" t="s">
        <v>205</v>
      </c>
      <c r="C5" s="110">
        <v>21</v>
      </c>
      <c r="D5" s="89">
        <f t="shared" si="0"/>
        <v>26.25</v>
      </c>
      <c r="E5" s="81" t="s">
        <v>333</v>
      </c>
      <c r="F5" s="27" t="s">
        <v>583</v>
      </c>
      <c r="G5" s="29">
        <v>0.8</v>
      </c>
    </row>
    <row r="6" spans="1:7" ht="12.75">
      <c r="A6" s="41">
        <v>127</v>
      </c>
      <c r="B6" s="26" t="s">
        <v>206</v>
      </c>
      <c r="C6" s="110">
        <v>21</v>
      </c>
      <c r="D6" s="89">
        <f t="shared" si="0"/>
        <v>26.25</v>
      </c>
      <c r="E6" s="81" t="s">
        <v>333</v>
      </c>
      <c r="F6" s="27" t="s">
        <v>583</v>
      </c>
      <c r="G6" s="29">
        <v>0.8</v>
      </c>
    </row>
    <row r="7" spans="1:7" ht="12.75">
      <c r="A7" s="41">
        <v>115</v>
      </c>
      <c r="B7" s="26" t="s">
        <v>207</v>
      </c>
      <c r="C7" s="110">
        <v>28</v>
      </c>
      <c r="D7" s="111">
        <f t="shared" si="0"/>
        <v>35</v>
      </c>
      <c r="E7" s="81" t="s">
        <v>333</v>
      </c>
      <c r="F7" s="27" t="s">
        <v>583</v>
      </c>
      <c r="G7" s="29">
        <v>1</v>
      </c>
    </row>
    <row r="8" spans="1:7" ht="12.75">
      <c r="A8" s="41">
        <v>97</v>
      </c>
      <c r="B8" s="26" t="s">
        <v>208</v>
      </c>
      <c r="C8" s="112">
        <v>31</v>
      </c>
      <c r="D8" s="111">
        <f t="shared" si="0"/>
        <v>38.75</v>
      </c>
      <c r="E8" s="81" t="s">
        <v>333</v>
      </c>
      <c r="F8" s="27" t="s">
        <v>583</v>
      </c>
      <c r="G8" s="29">
        <v>1.05</v>
      </c>
    </row>
    <row r="9" spans="1:7" ht="12.75">
      <c r="A9" s="41">
        <v>92</v>
      </c>
      <c r="B9" s="26" t="s">
        <v>209</v>
      </c>
      <c r="C9" s="112">
        <v>28</v>
      </c>
      <c r="D9" s="111">
        <f t="shared" si="0"/>
        <v>35</v>
      </c>
      <c r="E9" s="81" t="s">
        <v>333</v>
      </c>
      <c r="F9" s="27" t="s">
        <v>583</v>
      </c>
      <c r="G9" s="29">
        <v>1</v>
      </c>
    </row>
    <row r="10" spans="1:7" ht="12.75">
      <c r="A10" s="41">
        <v>78</v>
      </c>
      <c r="B10" s="26" t="s">
        <v>210</v>
      </c>
      <c r="C10" s="112">
        <v>42</v>
      </c>
      <c r="D10" s="111">
        <f t="shared" si="0"/>
        <v>52.5</v>
      </c>
      <c r="E10" s="81" t="s">
        <v>333</v>
      </c>
      <c r="F10" s="27" t="s">
        <v>583</v>
      </c>
      <c r="G10" s="29">
        <v>1.4</v>
      </c>
    </row>
    <row r="11" spans="1:7" ht="12.75">
      <c r="A11" s="113">
        <v>76</v>
      </c>
      <c r="B11" s="26" t="s">
        <v>211</v>
      </c>
      <c r="C11" s="112">
        <v>49</v>
      </c>
      <c r="D11" s="111">
        <f t="shared" si="0"/>
        <v>61.25</v>
      </c>
      <c r="E11" s="81" t="s">
        <v>333</v>
      </c>
      <c r="F11" s="27" t="s">
        <v>583</v>
      </c>
      <c r="G11" s="29">
        <v>1.6</v>
      </c>
    </row>
    <row r="12" spans="1:7" ht="25.5">
      <c r="A12" s="41">
        <v>76</v>
      </c>
      <c r="B12" s="39" t="s">
        <v>585</v>
      </c>
      <c r="C12" s="112">
        <v>28</v>
      </c>
      <c r="D12" s="111">
        <f t="shared" si="0"/>
        <v>35</v>
      </c>
      <c r="E12" s="81" t="s">
        <v>333</v>
      </c>
      <c r="F12" s="27" t="s">
        <v>583</v>
      </c>
      <c r="G12" s="29">
        <v>1</v>
      </c>
    </row>
    <row r="13" spans="1:7" ht="12.75">
      <c r="A13" s="41">
        <v>61</v>
      </c>
      <c r="B13" s="39" t="s">
        <v>122</v>
      </c>
      <c r="C13" s="112">
        <v>46</v>
      </c>
      <c r="D13" s="111">
        <f t="shared" si="0"/>
        <v>57.5</v>
      </c>
      <c r="E13" s="81" t="s">
        <v>333</v>
      </c>
      <c r="F13" s="27" t="s">
        <v>583</v>
      </c>
      <c r="G13" s="29">
        <v>1.6</v>
      </c>
    </row>
    <row r="14" spans="1:7" ht="12.75">
      <c r="A14" s="41">
        <v>61</v>
      </c>
      <c r="B14" s="39" t="s">
        <v>123</v>
      </c>
      <c r="C14" s="112">
        <v>35</v>
      </c>
      <c r="D14" s="111">
        <f t="shared" si="0"/>
        <v>43.75</v>
      </c>
      <c r="E14" s="81" t="s">
        <v>333</v>
      </c>
      <c r="F14" s="27" t="s">
        <v>583</v>
      </c>
      <c r="G14" s="29">
        <v>1.2</v>
      </c>
    </row>
    <row r="15" spans="1:7" ht="12.75">
      <c r="A15" s="41">
        <v>60</v>
      </c>
      <c r="B15" s="39" t="s">
        <v>124</v>
      </c>
      <c r="C15" s="112">
        <v>49</v>
      </c>
      <c r="D15" s="111">
        <f t="shared" si="0"/>
        <v>61.25</v>
      </c>
      <c r="E15" s="81" t="s">
        <v>333</v>
      </c>
      <c r="F15" s="27" t="s">
        <v>583</v>
      </c>
      <c r="G15" s="29">
        <v>1.6</v>
      </c>
    </row>
    <row r="16" spans="1:7" ht="12.75">
      <c r="A16" s="41">
        <v>58</v>
      </c>
      <c r="B16" s="39" t="s">
        <v>125</v>
      </c>
      <c r="C16" s="112">
        <v>74</v>
      </c>
      <c r="D16" s="111">
        <f t="shared" si="0"/>
        <v>92.5</v>
      </c>
      <c r="E16" s="81" t="s">
        <v>333</v>
      </c>
      <c r="F16" s="27" t="s">
        <v>583</v>
      </c>
      <c r="G16" s="29">
        <v>2.2</v>
      </c>
    </row>
    <row r="17" spans="1:7" ht="12.75">
      <c r="A17" s="41">
        <v>57</v>
      </c>
      <c r="B17" s="39" t="s">
        <v>126</v>
      </c>
      <c r="C17" s="112">
        <v>42</v>
      </c>
      <c r="D17" s="111">
        <f t="shared" si="0"/>
        <v>52.5</v>
      </c>
      <c r="E17" s="81" t="s">
        <v>333</v>
      </c>
      <c r="F17" s="27" t="s">
        <v>583</v>
      </c>
      <c r="G17" s="29">
        <v>1.4</v>
      </c>
    </row>
    <row r="18" spans="1:7" ht="12.75">
      <c r="A18" s="41">
        <v>55</v>
      </c>
      <c r="B18" s="39" t="s">
        <v>127</v>
      </c>
      <c r="C18" s="112">
        <v>65</v>
      </c>
      <c r="D18" s="111">
        <f t="shared" si="0"/>
        <v>81.25</v>
      </c>
      <c r="E18" s="81" t="s">
        <v>333</v>
      </c>
      <c r="F18" s="27" t="s">
        <v>583</v>
      </c>
      <c r="G18" s="29">
        <v>2</v>
      </c>
    </row>
    <row r="19" spans="1:7" ht="12.75">
      <c r="A19" s="41" t="s">
        <v>128</v>
      </c>
      <c r="B19" s="39" t="s">
        <v>130</v>
      </c>
      <c r="C19" s="112">
        <v>65</v>
      </c>
      <c r="D19" s="111">
        <f t="shared" si="0"/>
        <v>81.25</v>
      </c>
      <c r="E19" s="81" t="s">
        <v>333</v>
      </c>
      <c r="F19" s="27" t="s">
        <v>583</v>
      </c>
      <c r="G19" s="29">
        <v>2</v>
      </c>
    </row>
    <row r="20" spans="1:7" ht="12.75">
      <c r="A20" s="41" t="s">
        <v>129</v>
      </c>
      <c r="B20" s="39" t="s">
        <v>130</v>
      </c>
      <c r="C20" s="112">
        <v>152</v>
      </c>
      <c r="D20" s="111">
        <f t="shared" si="0"/>
        <v>190</v>
      </c>
      <c r="E20" s="81" t="s">
        <v>333</v>
      </c>
      <c r="F20" s="27" t="s">
        <v>583</v>
      </c>
      <c r="G20" s="29">
        <v>3.6</v>
      </c>
    </row>
    <row r="21" spans="1:7" ht="12.75">
      <c r="A21" s="41">
        <v>41</v>
      </c>
      <c r="B21" s="39" t="s">
        <v>131</v>
      </c>
      <c r="C21" s="112"/>
      <c r="D21" s="111">
        <v>3000</v>
      </c>
      <c r="E21" s="81" t="s">
        <v>333</v>
      </c>
      <c r="F21" s="19"/>
      <c r="G21" s="29"/>
    </row>
    <row r="22" spans="1:7" ht="12.75">
      <c r="A22" s="41">
        <v>36</v>
      </c>
      <c r="B22" s="39" t="s">
        <v>132</v>
      </c>
      <c r="C22" s="112"/>
      <c r="D22" s="111">
        <v>4500</v>
      </c>
      <c r="E22" s="81" t="s">
        <v>333</v>
      </c>
      <c r="F22" s="19"/>
      <c r="G22" s="29"/>
    </row>
    <row r="23" spans="1:7" ht="12.75">
      <c r="A23" s="41">
        <v>32</v>
      </c>
      <c r="B23" s="39" t="s">
        <v>133</v>
      </c>
      <c r="C23" s="112"/>
      <c r="D23" s="111">
        <v>5000</v>
      </c>
      <c r="E23" s="81" t="s">
        <v>333</v>
      </c>
      <c r="F23" s="19"/>
      <c r="G23" s="29"/>
    </row>
    <row r="24" spans="1:7" ht="12.75">
      <c r="A24" s="41">
        <v>31</v>
      </c>
      <c r="B24" s="39" t="s">
        <v>134</v>
      </c>
      <c r="C24" s="112"/>
      <c r="D24" s="41">
        <v>5000</v>
      </c>
      <c r="E24" s="81" t="s">
        <v>333</v>
      </c>
      <c r="F24" s="19"/>
      <c r="G24" s="29"/>
    </row>
    <row r="25" spans="1:7" ht="12.75">
      <c r="A25" s="41">
        <v>30</v>
      </c>
      <c r="B25" s="39" t="s">
        <v>135</v>
      </c>
      <c r="C25" s="112"/>
      <c r="D25" s="41">
        <v>3000</v>
      </c>
      <c r="E25" s="81" t="s">
        <v>333</v>
      </c>
      <c r="F25" s="19"/>
      <c r="G25" s="29"/>
    </row>
    <row r="26" spans="1:7" ht="12.75">
      <c r="A26" s="97" t="s">
        <v>463</v>
      </c>
      <c r="B26" s="39" t="s">
        <v>136</v>
      </c>
      <c r="C26" s="112"/>
      <c r="D26" s="41">
        <v>6000</v>
      </c>
      <c r="E26" s="81" t="s">
        <v>333</v>
      </c>
      <c r="F26" s="19"/>
      <c r="G26" s="29"/>
    </row>
    <row r="27" spans="1:7" ht="12.75">
      <c r="A27" s="97" t="s">
        <v>464</v>
      </c>
      <c r="B27" s="39" t="s">
        <v>137</v>
      </c>
      <c r="C27" s="112"/>
      <c r="D27" s="41">
        <v>7000</v>
      </c>
      <c r="E27" s="81" t="s">
        <v>333</v>
      </c>
      <c r="F27" s="19"/>
      <c r="G27" s="29"/>
    </row>
    <row r="28" spans="1:7" ht="12.75">
      <c r="A28" s="41">
        <v>18</v>
      </c>
      <c r="B28" s="39" t="s">
        <v>138</v>
      </c>
      <c r="C28" s="112"/>
      <c r="D28" s="41">
        <v>6500</v>
      </c>
      <c r="E28" s="83" t="s">
        <v>333</v>
      </c>
      <c r="F28" s="19"/>
      <c r="G28" s="29"/>
    </row>
    <row r="29" spans="1:7" ht="12.75">
      <c r="A29" s="77" t="s">
        <v>306</v>
      </c>
      <c r="B29" s="114" t="s">
        <v>342</v>
      </c>
      <c r="C29" s="101"/>
      <c r="D29" s="98">
        <v>9000</v>
      </c>
      <c r="E29" s="83"/>
      <c r="F29" s="19"/>
      <c r="G29" s="29"/>
    </row>
    <row r="30" spans="1:7" ht="12.75">
      <c r="A30" s="97">
        <v>13</v>
      </c>
      <c r="B30" s="39" t="s">
        <v>341</v>
      </c>
      <c r="C30" s="112"/>
      <c r="D30" s="41">
        <v>9000</v>
      </c>
      <c r="E30" s="83"/>
      <c r="F30" s="19"/>
      <c r="G30" s="29"/>
    </row>
    <row r="31" spans="1:7" ht="12.75">
      <c r="A31" s="77" t="s">
        <v>305</v>
      </c>
      <c r="B31" s="114" t="s">
        <v>343</v>
      </c>
      <c r="C31" s="10"/>
      <c r="D31" s="95">
        <v>12000</v>
      </c>
      <c r="E31" s="83"/>
      <c r="F31" s="19"/>
      <c r="G31" s="29"/>
    </row>
    <row r="32" spans="1:7" ht="13.5" customHeight="1">
      <c r="A32" s="26">
        <v>11</v>
      </c>
      <c r="B32" s="103" t="s">
        <v>328</v>
      </c>
      <c r="C32" s="102"/>
      <c r="D32" s="73">
        <v>9750</v>
      </c>
      <c r="E32" s="83"/>
      <c r="F32" s="19"/>
      <c r="G32" s="29"/>
    </row>
    <row r="33" spans="1:7" ht="13.5" customHeight="1">
      <c r="A33" s="27">
        <v>11</v>
      </c>
      <c r="B33" s="88" t="s">
        <v>329</v>
      </c>
      <c r="C33" s="101"/>
      <c r="D33" s="41">
        <v>14000</v>
      </c>
      <c r="E33" s="83"/>
      <c r="F33" s="19"/>
      <c r="G33" s="29"/>
    </row>
    <row r="34" spans="1:7" ht="12.75">
      <c r="A34" s="77" t="s">
        <v>344</v>
      </c>
      <c r="B34" s="86" t="s">
        <v>345</v>
      </c>
      <c r="C34" s="102"/>
      <c r="D34" s="78">
        <v>10000</v>
      </c>
      <c r="E34" s="83"/>
      <c r="F34" s="19"/>
      <c r="G34" s="29"/>
    </row>
    <row r="35" spans="1:7" ht="12.75">
      <c r="A35" s="115">
        <v>5</v>
      </c>
      <c r="B35" s="88" t="s">
        <v>346</v>
      </c>
      <c r="C35" s="116"/>
      <c r="D35" s="73">
        <v>13000</v>
      </c>
      <c r="E35" s="83"/>
      <c r="F35" s="19"/>
      <c r="G35" s="29"/>
    </row>
    <row r="36" spans="1:7" ht="12.75" customHeight="1">
      <c r="A36" s="115">
        <v>5</v>
      </c>
      <c r="B36" s="88" t="s">
        <v>346</v>
      </c>
      <c r="C36" s="116"/>
      <c r="D36" s="73">
        <v>13000</v>
      </c>
      <c r="E36" s="83"/>
      <c r="F36" s="19"/>
      <c r="G36" s="29"/>
    </row>
    <row r="37" spans="1:7" ht="12.75">
      <c r="A37" s="115" t="s">
        <v>347</v>
      </c>
      <c r="B37" s="88" t="s">
        <v>348</v>
      </c>
      <c r="C37" s="116"/>
      <c r="D37" s="73">
        <v>12000</v>
      </c>
      <c r="E37" s="83"/>
      <c r="F37" s="19"/>
      <c r="G37" s="29"/>
    </row>
    <row r="38" spans="1:7" ht="12.75">
      <c r="A38" s="115">
        <v>4</v>
      </c>
      <c r="B38" s="88" t="s">
        <v>316</v>
      </c>
      <c r="C38" s="116"/>
      <c r="D38" s="73">
        <v>12000</v>
      </c>
      <c r="E38" s="83"/>
      <c r="F38" s="19"/>
      <c r="G38" s="29"/>
    </row>
    <row r="39" spans="1:7" ht="12.75">
      <c r="A39" s="115">
        <v>3</v>
      </c>
      <c r="B39" s="88" t="s">
        <v>317</v>
      </c>
      <c r="C39" s="116"/>
      <c r="D39" s="73">
        <v>15000</v>
      </c>
      <c r="E39" s="83"/>
      <c r="F39" s="19"/>
      <c r="G39" s="29"/>
    </row>
    <row r="40" spans="1:7" ht="12.75">
      <c r="A40" s="115">
        <v>2</v>
      </c>
      <c r="B40" s="88" t="s">
        <v>318</v>
      </c>
      <c r="C40" s="116"/>
      <c r="D40" s="73">
        <v>18500</v>
      </c>
      <c r="E40" s="83"/>
      <c r="F40" s="19"/>
      <c r="G40" s="29"/>
    </row>
    <row r="41" spans="1:7" ht="12.75" customHeight="1">
      <c r="A41" s="115">
        <v>2</v>
      </c>
      <c r="B41" s="88" t="s">
        <v>319</v>
      </c>
      <c r="C41" s="116"/>
      <c r="D41" s="73">
        <v>15000</v>
      </c>
      <c r="E41" s="83"/>
      <c r="F41" s="19"/>
      <c r="G41" s="29"/>
    </row>
    <row r="42" spans="1:7" ht="12.75">
      <c r="A42" s="104" t="s">
        <v>321</v>
      </c>
      <c r="B42" s="18" t="s">
        <v>322</v>
      </c>
      <c r="C42" s="109"/>
      <c r="D42" s="51">
        <v>21000</v>
      </c>
      <c r="E42" s="83"/>
      <c r="F42" s="19"/>
      <c r="G42" s="29"/>
    </row>
    <row r="43" spans="1:7" ht="12.75">
      <c r="A43" s="104" t="s">
        <v>320</v>
      </c>
      <c r="B43" s="3" t="s">
        <v>330</v>
      </c>
      <c r="C43" s="109"/>
      <c r="D43" s="51">
        <v>22000</v>
      </c>
      <c r="E43" s="83"/>
      <c r="F43" s="19"/>
      <c r="G43" s="29"/>
    </row>
    <row r="44" spans="1:7" ht="12.75">
      <c r="A44" s="104" t="s">
        <v>323</v>
      </c>
      <c r="B44" s="122" t="s">
        <v>307</v>
      </c>
      <c r="C44" s="101"/>
      <c r="D44" s="98">
        <v>22000</v>
      </c>
      <c r="E44" s="83"/>
      <c r="F44" s="19"/>
      <c r="G44" s="29"/>
    </row>
    <row r="45" spans="1:7" ht="12.75">
      <c r="A45" s="96" t="s">
        <v>324</v>
      </c>
      <c r="B45" s="79" t="s">
        <v>325</v>
      </c>
      <c r="C45" s="101"/>
      <c r="D45" s="98">
        <v>22000</v>
      </c>
      <c r="E45" s="83"/>
      <c r="F45" s="19"/>
      <c r="G45" s="29"/>
    </row>
    <row r="46" spans="1:7" ht="12.75">
      <c r="A46" s="117">
        <v>-7</v>
      </c>
      <c r="B46" s="118" t="s">
        <v>308</v>
      </c>
      <c r="C46" s="112"/>
      <c r="D46" s="41">
        <v>25000</v>
      </c>
      <c r="E46" s="83"/>
      <c r="F46" s="19"/>
      <c r="G46" s="29"/>
    </row>
    <row r="47" spans="1:7" ht="12.75">
      <c r="A47" s="26">
        <v>-6.5</v>
      </c>
      <c r="B47" s="41" t="s">
        <v>331</v>
      </c>
      <c r="C47" s="110"/>
      <c r="D47" s="26">
        <v>27000</v>
      </c>
      <c r="E47" s="83"/>
      <c r="F47" s="19"/>
      <c r="G47" s="29"/>
    </row>
    <row r="48" spans="1:7" ht="12.75">
      <c r="A48" s="26">
        <v>-9</v>
      </c>
      <c r="B48" s="26" t="s">
        <v>326</v>
      </c>
      <c r="C48" s="110"/>
      <c r="D48" s="26">
        <v>30000</v>
      </c>
      <c r="E48" s="83"/>
      <c r="F48" s="85"/>
      <c r="G48" s="92"/>
    </row>
    <row r="49" spans="1:7" ht="12.75">
      <c r="A49" s="41">
        <v>-11</v>
      </c>
      <c r="B49" s="119" t="s">
        <v>332</v>
      </c>
      <c r="C49" s="110"/>
      <c r="D49" s="26">
        <v>30000</v>
      </c>
      <c r="E49" s="83"/>
      <c r="F49" s="84"/>
      <c r="G49" s="93"/>
    </row>
    <row r="50" spans="3:7" ht="12.75">
      <c r="C50" s="105"/>
      <c r="D50" s="105"/>
      <c r="E50" s="105"/>
      <c r="F50" s="120"/>
      <c r="G50" s="121"/>
    </row>
    <row r="51" spans="3:7" ht="12.75">
      <c r="C51" s="105"/>
      <c r="D51" s="105"/>
      <c r="E51" s="105"/>
      <c r="F51" s="120"/>
      <c r="G51" s="121"/>
    </row>
    <row r="52" spans="3:7" ht="12.75">
      <c r="C52" s="105"/>
      <c r="D52" s="105"/>
      <c r="E52" s="105"/>
      <c r="F52" s="105"/>
      <c r="G52" s="106"/>
    </row>
    <row r="53" spans="3:7" ht="12.75">
      <c r="C53" s="105"/>
      <c r="D53" s="105"/>
      <c r="E53" s="105"/>
      <c r="F53" s="105"/>
      <c r="G53" s="106"/>
    </row>
    <row r="54" spans="3:7" ht="12.75">
      <c r="C54" s="105"/>
      <c r="D54" s="105"/>
      <c r="E54" s="107"/>
      <c r="F54" s="107"/>
      <c r="G54" s="108"/>
    </row>
    <row r="55" spans="3:5" ht="12.75">
      <c r="C55" s="105"/>
      <c r="D55" s="105"/>
      <c r="E55" s="105"/>
    </row>
    <row r="56" spans="3:5" ht="12.75">
      <c r="C56" s="105"/>
      <c r="D56" s="105"/>
      <c r="E56" s="105"/>
    </row>
    <row r="57" spans="3:5" ht="12.75">
      <c r="C57" s="105"/>
      <c r="D57" s="105"/>
      <c r="E57" s="105"/>
    </row>
    <row r="58" spans="3:5" ht="12.75">
      <c r="C58" s="105"/>
      <c r="D58" s="105"/>
      <c r="E58" s="105"/>
    </row>
    <row r="59" spans="3:5" ht="12.75">
      <c r="C59" s="105"/>
      <c r="D59" s="105"/>
      <c r="E59" s="105"/>
    </row>
    <row r="60" spans="3:5" ht="12.75">
      <c r="C60" s="105"/>
      <c r="D60" s="105"/>
      <c r="E60" s="105"/>
    </row>
    <row r="61" spans="3:5" ht="12.75">
      <c r="C61" s="105"/>
      <c r="D61" s="105"/>
      <c r="E61" s="105"/>
    </row>
    <row r="62" spans="3:5" ht="12.75">
      <c r="C62" s="105"/>
      <c r="D62" s="105"/>
      <c r="E62" s="105"/>
    </row>
    <row r="63" spans="3:5" ht="12.75">
      <c r="C63" s="105"/>
      <c r="D63" s="105"/>
      <c r="E63" s="105"/>
    </row>
    <row r="64" spans="3:5" ht="12.75">
      <c r="C64" s="105"/>
      <c r="D64" s="105"/>
      <c r="E64" s="105"/>
    </row>
    <row r="65" spans="3:5" ht="12.75">
      <c r="C65" s="105"/>
      <c r="D65" s="105"/>
      <c r="E65" s="105"/>
    </row>
    <row r="66" spans="3:5" ht="12.75">
      <c r="C66" s="105"/>
      <c r="D66" s="105"/>
      <c r="E66" s="105"/>
    </row>
    <row r="67" spans="3:5" ht="12.75">
      <c r="C67" s="105"/>
      <c r="D67" s="105"/>
      <c r="E67" s="105"/>
    </row>
    <row r="68" spans="3:5" ht="12.75">
      <c r="C68" s="105"/>
      <c r="D68" s="105"/>
      <c r="E68" s="105"/>
    </row>
    <row r="69" spans="3:5" ht="12.75">
      <c r="C69" s="105"/>
      <c r="D69" s="105"/>
      <c r="E69" s="105"/>
    </row>
    <row r="70" spans="3:5" ht="12.75">
      <c r="C70" s="105"/>
      <c r="D70" s="105"/>
      <c r="E70" s="105"/>
    </row>
    <row r="71" spans="3:5" ht="12.75">
      <c r="C71" s="105"/>
      <c r="D71" s="105"/>
      <c r="E71" s="105"/>
    </row>
    <row r="72" spans="3:5" ht="12.75">
      <c r="C72" s="105"/>
      <c r="D72" s="105"/>
      <c r="E72" s="105"/>
    </row>
    <row r="73" spans="3:5" ht="12.75">
      <c r="C73" s="105"/>
      <c r="D73" s="105"/>
      <c r="E73" s="105"/>
    </row>
    <row r="74" spans="3:5" ht="12.75">
      <c r="C74" s="105"/>
      <c r="D74" s="105"/>
      <c r="E74" s="105"/>
    </row>
    <row r="75" spans="3:5" ht="12.75">
      <c r="C75" s="105"/>
      <c r="D75" s="105"/>
      <c r="E75" s="105"/>
    </row>
    <row r="76" spans="3:5" ht="12.75">
      <c r="C76" s="105"/>
      <c r="D76" s="105"/>
      <c r="E76" s="105"/>
    </row>
    <row r="77" spans="3:5" ht="12.75">
      <c r="C77" s="105"/>
      <c r="D77" s="105"/>
      <c r="E77" s="105"/>
    </row>
    <row r="78" spans="3:5" ht="12.75">
      <c r="C78" s="105"/>
      <c r="D78" s="105"/>
      <c r="E78" s="105"/>
    </row>
    <row r="79" spans="3:5" ht="12.75">
      <c r="C79" s="105"/>
      <c r="D79" s="105"/>
      <c r="E79" s="105"/>
    </row>
    <row r="80" spans="3:5" ht="12.75">
      <c r="C80" s="105"/>
      <c r="D80" s="105"/>
      <c r="E80" s="105"/>
    </row>
    <row r="81" spans="3:5" ht="12.75">
      <c r="C81" s="105"/>
      <c r="D81" s="105"/>
      <c r="E81" s="105"/>
    </row>
    <row r="82" ht="12.75">
      <c r="E82" s="105"/>
    </row>
    <row r="83" ht="12.75">
      <c r="E83" s="105"/>
    </row>
  </sheetData>
  <printOptions/>
  <pageMargins left="0.75" right="0.75" top="1" bottom="1" header="0.5" footer="0.5"/>
  <pageSetup orientation="portrait" scale="95"/>
  <headerFooter alignWithMargins="0">
    <oddHeader>&amp;CStandardized Saliniity 2009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">
      <pane ySplit="1300" topLeftCell="BM1" activePane="bottomLeft" state="split"/>
      <selection pane="topLeft" activeCell="E1" sqref="E1:E16384"/>
      <selection pane="bottomLeft" activeCell="B7" sqref="B7:J7"/>
    </sheetView>
  </sheetViews>
  <sheetFormatPr defaultColWidth="11.00390625" defaultRowHeight="12.75"/>
  <cols>
    <col min="1" max="1" width="15.25390625" style="0" customWidth="1"/>
    <col min="2" max="2" width="8.875" style="0" customWidth="1"/>
    <col min="3" max="3" width="10.625" style="0" customWidth="1"/>
    <col min="4" max="4" width="8.625" style="0" customWidth="1"/>
    <col min="5" max="5" width="11.625" style="1" customWidth="1"/>
    <col min="6" max="6" width="11.00390625" style="1" customWidth="1"/>
  </cols>
  <sheetData>
    <row r="1" spans="1:6" ht="78">
      <c r="A1" s="18" t="s">
        <v>522</v>
      </c>
      <c r="B1" s="18" t="s">
        <v>433</v>
      </c>
      <c r="C1" s="18" t="s">
        <v>56</v>
      </c>
      <c r="D1" s="18" t="s">
        <v>57</v>
      </c>
      <c r="E1" s="18" t="s">
        <v>524</v>
      </c>
      <c r="F1" s="18" t="s">
        <v>501</v>
      </c>
    </row>
    <row r="2" spans="1:6" ht="12.75">
      <c r="A2" s="222" t="s">
        <v>532</v>
      </c>
      <c r="B2" s="18"/>
      <c r="C2" s="18"/>
      <c r="D2" s="18"/>
      <c r="E2" s="18"/>
      <c r="F2" s="18"/>
    </row>
    <row r="3" spans="1:6" ht="12.75">
      <c r="A3" s="47">
        <v>0.4270833333333333</v>
      </c>
      <c r="B3" s="39">
        <v>153</v>
      </c>
      <c r="C3" s="39">
        <v>48.75</v>
      </c>
      <c r="D3" s="39">
        <v>48.75</v>
      </c>
      <c r="E3" s="39" t="s">
        <v>25</v>
      </c>
      <c r="F3" s="39"/>
    </row>
    <row r="4" spans="1:6" ht="12.75">
      <c r="A4" s="47">
        <v>0.4479166666666667</v>
      </c>
      <c r="B4" s="18"/>
      <c r="C4" s="39"/>
      <c r="D4" s="39">
        <v>48.75</v>
      </c>
      <c r="E4" s="39"/>
      <c r="F4" s="39"/>
    </row>
    <row r="5" spans="1:6" ht="12.75">
      <c r="A5" s="47">
        <v>0.46875</v>
      </c>
      <c r="B5" s="18"/>
      <c r="C5" s="39"/>
      <c r="D5" s="39">
        <v>48.75</v>
      </c>
      <c r="E5" s="39"/>
      <c r="F5" s="39"/>
    </row>
    <row r="6" spans="1:6" ht="12.75">
      <c r="A6" s="47">
        <v>0.4791666666666667</v>
      </c>
      <c r="B6" s="18"/>
      <c r="C6" s="39"/>
      <c r="D6" s="39">
        <v>48.75</v>
      </c>
      <c r="E6" s="39"/>
      <c r="F6" s="39"/>
    </row>
    <row r="7" spans="1:10" s="223" customFormat="1" ht="12.75">
      <c r="A7" s="222" t="s">
        <v>506</v>
      </c>
      <c r="B7" s="103"/>
      <c r="C7" s="103"/>
      <c r="D7" s="103"/>
      <c r="E7" s="103"/>
      <c r="F7" s="103"/>
      <c r="G7" s="224"/>
      <c r="H7" s="224"/>
      <c r="I7" s="224"/>
      <c r="J7" s="224"/>
    </row>
    <row r="8" spans="1:6" ht="12.75">
      <c r="A8" s="39" t="s">
        <v>509</v>
      </c>
      <c r="B8" s="39">
        <v>144</v>
      </c>
      <c r="C8" s="39">
        <v>30</v>
      </c>
      <c r="D8" s="39">
        <v>30</v>
      </c>
      <c r="E8" s="39" t="s">
        <v>25</v>
      </c>
      <c r="F8" s="39"/>
    </row>
    <row r="9" spans="1:6" ht="12.75">
      <c r="A9" s="130" t="s">
        <v>455</v>
      </c>
      <c r="B9" s="20"/>
      <c r="C9" s="20"/>
      <c r="D9" s="19"/>
      <c r="E9" s="17"/>
      <c r="F9" s="17"/>
    </row>
    <row r="10" spans="1:6" ht="12.75">
      <c r="A10" s="24">
        <v>0.4375</v>
      </c>
      <c r="B10" s="20">
        <v>138</v>
      </c>
      <c r="C10" s="20">
        <v>123.3</v>
      </c>
      <c r="D10" s="19">
        <v>123.3</v>
      </c>
      <c r="E10" s="17" t="s">
        <v>25</v>
      </c>
      <c r="F10" s="17"/>
    </row>
    <row r="11" spans="1:6" ht="12.75">
      <c r="A11" s="130" t="s">
        <v>314</v>
      </c>
      <c r="B11" s="19"/>
      <c r="C11" s="19"/>
      <c r="D11" s="19"/>
      <c r="E11" s="17"/>
      <c r="F11" s="17"/>
    </row>
    <row r="12" spans="1:6" ht="12.75">
      <c r="A12" s="21">
        <v>0.6666666666666666</v>
      </c>
      <c r="B12" s="20">
        <v>127</v>
      </c>
      <c r="C12" s="19">
        <v>35</v>
      </c>
      <c r="D12" s="19">
        <v>35</v>
      </c>
      <c r="E12" s="17" t="s">
        <v>25</v>
      </c>
      <c r="F12" s="17"/>
    </row>
    <row r="13" spans="1:6" ht="12.75">
      <c r="A13" s="130" t="s">
        <v>473</v>
      </c>
      <c r="B13" s="19"/>
      <c r="C13" s="19"/>
      <c r="D13" s="19"/>
      <c r="E13" s="17"/>
      <c r="F13" s="17"/>
    </row>
    <row r="14" spans="1:6" ht="12.75">
      <c r="A14" s="21">
        <v>0.4270833333333333</v>
      </c>
      <c r="B14" s="20">
        <v>115</v>
      </c>
      <c r="C14" s="33">
        <f>SUM(D14:D16)/3</f>
        <v>35.333333333333336</v>
      </c>
      <c r="D14" s="19">
        <v>28</v>
      </c>
      <c r="E14" s="17"/>
      <c r="F14" s="17"/>
    </row>
    <row r="15" spans="1:6" ht="12.75">
      <c r="A15" s="25">
        <v>0.4583333333333333</v>
      </c>
      <c r="B15" s="25"/>
      <c r="C15" s="25"/>
      <c r="D15" s="19">
        <v>40</v>
      </c>
      <c r="E15" s="17"/>
      <c r="F15" s="17"/>
    </row>
    <row r="16" spans="1:6" ht="12.75">
      <c r="A16" s="21">
        <v>0.4895833333333333</v>
      </c>
      <c r="B16" s="21"/>
      <c r="C16" s="21"/>
      <c r="D16" s="19">
        <v>38</v>
      </c>
      <c r="E16" s="17"/>
      <c r="F16" s="17"/>
    </row>
    <row r="17" spans="1:6" ht="12.75">
      <c r="A17" s="130" t="s">
        <v>201</v>
      </c>
      <c r="B17" s="19"/>
      <c r="C17" s="19"/>
      <c r="D17" s="19"/>
      <c r="E17" s="17"/>
      <c r="F17" s="17"/>
    </row>
    <row r="18" spans="1:6" ht="12.75">
      <c r="A18" s="45">
        <v>0.4479166666666667</v>
      </c>
      <c r="B18" s="20">
        <v>103</v>
      </c>
      <c r="C18" s="20">
        <v>20</v>
      </c>
      <c r="D18" s="19">
        <v>20</v>
      </c>
      <c r="E18" s="17" t="s">
        <v>25</v>
      </c>
      <c r="F18" s="17"/>
    </row>
    <row r="19" spans="1:6" ht="12.75">
      <c r="A19" s="130" t="s">
        <v>544</v>
      </c>
      <c r="B19" s="19"/>
      <c r="C19" s="19"/>
      <c r="D19" s="19"/>
      <c r="E19" s="17"/>
      <c r="F19" s="17"/>
    </row>
    <row r="20" spans="1:6" s="138" customFormat="1" ht="12.75">
      <c r="A20" s="165">
        <v>0.5</v>
      </c>
      <c r="B20" s="20">
        <v>96.5</v>
      </c>
      <c r="C20" s="164">
        <v>42</v>
      </c>
      <c r="D20" s="164">
        <v>43</v>
      </c>
      <c r="E20" s="17" t="s">
        <v>546</v>
      </c>
      <c r="F20" s="194"/>
    </row>
    <row r="21" spans="1:6" ht="12.75">
      <c r="A21" s="21">
        <v>0.5</v>
      </c>
      <c r="C21" s="20"/>
      <c r="D21" s="19">
        <v>41.25</v>
      </c>
      <c r="E21" s="1" t="s">
        <v>25</v>
      </c>
      <c r="F21" s="17"/>
    </row>
    <row r="22" spans="1:6" ht="12.75">
      <c r="A22" s="130" t="s">
        <v>309</v>
      </c>
      <c r="B22" s="20"/>
      <c r="C22" s="20"/>
      <c r="D22" s="19"/>
      <c r="E22" s="17"/>
      <c r="F22" s="17"/>
    </row>
    <row r="23" spans="1:6" ht="12.75">
      <c r="A23" s="20"/>
      <c r="B23" s="20">
        <v>92</v>
      </c>
      <c r="C23" s="20">
        <v>35</v>
      </c>
      <c r="D23" s="19">
        <v>35</v>
      </c>
      <c r="E23" s="17" t="s">
        <v>25</v>
      </c>
      <c r="F23" s="17"/>
    </row>
    <row r="24" spans="1:6" ht="12.75">
      <c r="A24" s="130" t="s">
        <v>576</v>
      </c>
      <c r="B24" s="20"/>
      <c r="C24" s="20"/>
      <c r="D24" s="19"/>
      <c r="E24" s="17"/>
      <c r="F24" s="17"/>
    </row>
    <row r="25" spans="1:6" ht="12.75">
      <c r="A25" s="24">
        <v>0.5694444444444444</v>
      </c>
      <c r="B25" s="20">
        <v>87</v>
      </c>
      <c r="C25" s="20">
        <v>41.25</v>
      </c>
      <c r="D25" s="19">
        <v>41.25</v>
      </c>
      <c r="E25" s="17" t="s">
        <v>25</v>
      </c>
      <c r="F25" s="17"/>
    </row>
    <row r="26" spans="1:6" ht="12.75">
      <c r="A26" s="130" t="s">
        <v>413</v>
      </c>
      <c r="B26" s="19"/>
      <c r="C26" s="19"/>
      <c r="D26" s="19"/>
      <c r="E26" s="17"/>
      <c r="F26" s="17"/>
    </row>
    <row r="27" spans="1:6" ht="12.75">
      <c r="A27" s="21">
        <v>0.4166666666666667</v>
      </c>
      <c r="B27" s="20">
        <v>84.5</v>
      </c>
      <c r="C27" s="33">
        <v>0.1</v>
      </c>
      <c r="D27" s="19">
        <v>0.1</v>
      </c>
      <c r="E27" s="17" t="s">
        <v>197</v>
      </c>
      <c r="F27" s="17"/>
    </row>
    <row r="28" spans="1:6" ht="12.75">
      <c r="A28" s="130" t="s">
        <v>41</v>
      </c>
      <c r="B28" s="20"/>
      <c r="C28" s="20"/>
      <c r="D28" s="19"/>
      <c r="E28" s="17"/>
      <c r="F28" s="17"/>
    </row>
    <row r="29" spans="1:6" ht="12.75">
      <c r="A29" s="213">
        <v>0.4270833333333333</v>
      </c>
      <c r="B29" s="20">
        <v>76</v>
      </c>
      <c r="C29" s="20">
        <v>75</v>
      </c>
      <c r="D29" s="19">
        <v>75</v>
      </c>
      <c r="E29" s="17" t="s">
        <v>536</v>
      </c>
      <c r="F29" s="17"/>
    </row>
    <row r="30" spans="1:6" ht="12.75">
      <c r="A30" s="130" t="s">
        <v>31</v>
      </c>
      <c r="E30" s="17"/>
      <c r="F30" s="17"/>
    </row>
    <row r="31" spans="1:6" ht="12.75">
      <c r="A31" s="165">
        <v>0.4270833333333333</v>
      </c>
      <c r="B31" s="19">
        <v>76</v>
      </c>
      <c r="C31" s="19">
        <f>SUM(D31:D33)/3</f>
        <v>38</v>
      </c>
      <c r="D31" s="19">
        <v>35</v>
      </c>
      <c r="E31" s="17" t="s">
        <v>536</v>
      </c>
      <c r="F31" s="17"/>
    </row>
    <row r="32" spans="1:6" ht="12.75">
      <c r="A32" s="165">
        <v>0.4583333333333333</v>
      </c>
      <c r="B32" s="19"/>
      <c r="C32" s="19"/>
      <c r="D32" s="19">
        <v>44</v>
      </c>
      <c r="E32" s="17"/>
      <c r="F32" s="17"/>
    </row>
    <row r="33" spans="1:6" ht="12.75">
      <c r="A33" s="21">
        <v>0.46875</v>
      </c>
      <c r="B33" s="19"/>
      <c r="C33" s="19"/>
      <c r="D33" s="19">
        <v>35</v>
      </c>
      <c r="E33" s="17"/>
      <c r="F33" s="17"/>
    </row>
    <row r="34" spans="1:6" ht="12.75">
      <c r="A34" s="130" t="s">
        <v>446</v>
      </c>
      <c r="B34" s="19"/>
      <c r="C34" s="19"/>
      <c r="D34" s="19"/>
      <c r="E34" s="17"/>
      <c r="F34" s="17"/>
    </row>
    <row r="35" spans="1:6" ht="12.75">
      <c r="A35" s="165">
        <v>0.08333333333333333</v>
      </c>
      <c r="B35" s="20">
        <v>61</v>
      </c>
      <c r="C35" s="19">
        <f>SUM(D35:D37)/2</f>
        <v>35.15</v>
      </c>
      <c r="D35" s="19">
        <v>26.3</v>
      </c>
      <c r="E35" s="17"/>
      <c r="F35" s="17"/>
    </row>
    <row r="36" spans="1:6" ht="12.75">
      <c r="A36" s="21">
        <v>0.6041666666666666</v>
      </c>
      <c r="B36" s="20"/>
      <c r="C36" s="33"/>
      <c r="D36" s="19">
        <v>44</v>
      </c>
      <c r="E36" s="17" t="s">
        <v>25</v>
      </c>
      <c r="F36" s="17"/>
    </row>
    <row r="37" spans="1:6" ht="12.75">
      <c r="A37" s="148" t="s">
        <v>445</v>
      </c>
      <c r="B37" s="34"/>
      <c r="C37" s="34"/>
      <c r="D37" s="19"/>
      <c r="E37" s="17"/>
      <c r="F37" s="17"/>
    </row>
    <row r="38" spans="1:6" s="5" customFormat="1" ht="12.75">
      <c r="A38" s="25">
        <v>0.6041666666666666</v>
      </c>
      <c r="B38" s="26">
        <v>61</v>
      </c>
      <c r="C38" s="26">
        <v>41.5</v>
      </c>
      <c r="D38" s="20">
        <v>41.5</v>
      </c>
      <c r="E38" s="35" t="s">
        <v>7</v>
      </c>
      <c r="F38" s="35"/>
    </row>
    <row r="39" spans="1:6" ht="12.75">
      <c r="A39" s="130" t="s">
        <v>384</v>
      </c>
      <c r="B39" s="19"/>
      <c r="C39" s="19"/>
      <c r="D39" s="19"/>
      <c r="E39" s="17"/>
      <c r="F39" s="17"/>
    </row>
    <row r="40" spans="1:6" ht="12.75">
      <c r="A40" s="21">
        <v>0.4375</v>
      </c>
      <c r="B40" s="20">
        <v>58</v>
      </c>
      <c r="C40" s="20">
        <v>76.5</v>
      </c>
      <c r="D40" s="19">
        <v>76.5</v>
      </c>
      <c r="E40" s="17" t="s">
        <v>7</v>
      </c>
      <c r="F40" s="17"/>
    </row>
    <row r="41" spans="1:6" ht="12.75">
      <c r="A41" s="123" t="s">
        <v>456</v>
      </c>
      <c r="B41" s="20"/>
      <c r="C41" s="20"/>
      <c r="D41" s="19"/>
      <c r="E41" s="17"/>
      <c r="F41" s="17"/>
    </row>
    <row r="42" spans="1:6" ht="12.75">
      <c r="A42" s="21">
        <v>0.4583333333333333</v>
      </c>
      <c r="B42" s="20">
        <v>57</v>
      </c>
      <c r="C42" s="20">
        <f>SUM(D42:D45)/4</f>
        <v>84.5</v>
      </c>
      <c r="D42" s="19">
        <v>55</v>
      </c>
      <c r="E42" s="17" t="s">
        <v>7</v>
      </c>
      <c r="F42" s="17"/>
    </row>
    <row r="43" spans="1:6" ht="12.75">
      <c r="A43" s="21">
        <v>0.4930555555555556</v>
      </c>
      <c r="B43" s="20"/>
      <c r="C43" s="20"/>
      <c r="D43" s="19">
        <v>101</v>
      </c>
      <c r="E43" s="17"/>
      <c r="F43" s="17"/>
    </row>
    <row r="44" spans="1:6" ht="12.75">
      <c r="A44" s="21">
        <v>0.5</v>
      </c>
      <c r="B44" s="20"/>
      <c r="C44" s="20"/>
      <c r="D44" s="19">
        <v>91</v>
      </c>
      <c r="E44" s="17"/>
      <c r="F44" s="17"/>
    </row>
    <row r="45" spans="1:6" ht="12.75">
      <c r="A45" s="21">
        <v>0.5277777777777778</v>
      </c>
      <c r="B45" s="20"/>
      <c r="C45" s="20"/>
      <c r="D45" s="19">
        <v>91</v>
      </c>
      <c r="E45" s="17"/>
      <c r="F45" s="17"/>
    </row>
    <row r="46" spans="1:6" ht="12.75">
      <c r="A46" s="130" t="s">
        <v>385</v>
      </c>
      <c r="B46" s="19"/>
      <c r="C46" s="19"/>
      <c r="D46" s="19"/>
      <c r="E46" s="17"/>
      <c r="F46" s="17"/>
    </row>
    <row r="47" spans="1:13" ht="12.75">
      <c r="A47" s="36">
        <v>0.45555555555555555</v>
      </c>
      <c r="B47" s="20">
        <v>55</v>
      </c>
      <c r="C47" s="20">
        <v>66</v>
      </c>
      <c r="D47" s="19">
        <v>66</v>
      </c>
      <c r="E47" s="17" t="s">
        <v>7</v>
      </c>
      <c r="F47" s="17"/>
      <c r="G47" s="138"/>
      <c r="H47" s="138"/>
      <c r="I47" s="138"/>
      <c r="J47" s="138"/>
      <c r="K47" s="138"/>
      <c r="L47" s="138"/>
      <c r="M47" s="138"/>
    </row>
    <row r="48" spans="1:13" s="127" customFormat="1" ht="12.75">
      <c r="A48" s="214" t="s">
        <v>2</v>
      </c>
      <c r="B48" s="130"/>
      <c r="C48" s="130"/>
      <c r="D48" s="125"/>
      <c r="E48" s="126"/>
      <c r="F48" s="126"/>
      <c r="G48" s="138"/>
      <c r="H48" s="138"/>
      <c r="I48" s="138"/>
      <c r="J48" s="138"/>
      <c r="K48" s="138"/>
      <c r="L48" s="138"/>
      <c r="M48" s="138"/>
    </row>
    <row r="49" spans="1:6" ht="12.75">
      <c r="A49" s="36">
        <v>0.3958333333333333</v>
      </c>
      <c r="B49" s="20">
        <v>53</v>
      </c>
      <c r="C49" s="33">
        <f>SUM(D49:D51)/3</f>
        <v>77.91666666666667</v>
      </c>
      <c r="D49" s="19">
        <v>41.25</v>
      </c>
      <c r="E49" s="17" t="s">
        <v>7</v>
      </c>
      <c r="F49" s="17"/>
    </row>
    <row r="50" spans="1:6" ht="12.75">
      <c r="A50" s="36">
        <v>0.4375</v>
      </c>
      <c r="B50" s="20"/>
      <c r="C50" s="20"/>
      <c r="D50" s="19">
        <v>57.5</v>
      </c>
      <c r="E50" s="17"/>
      <c r="F50" s="17"/>
    </row>
    <row r="51" spans="1:6" ht="12.75">
      <c r="A51" s="36">
        <v>0.4791666666666667</v>
      </c>
      <c r="B51" s="20"/>
      <c r="C51" s="20"/>
      <c r="D51" s="19">
        <v>135</v>
      </c>
      <c r="E51" s="17"/>
      <c r="F51" s="17"/>
    </row>
    <row r="52" spans="1:6" ht="12.75">
      <c r="A52" s="130" t="s">
        <v>389</v>
      </c>
      <c r="B52" s="19"/>
      <c r="C52" s="19"/>
      <c r="D52" s="19"/>
      <c r="E52" s="17"/>
      <c r="F52" s="17"/>
    </row>
    <row r="53" spans="1:6" ht="12.75">
      <c r="A53" s="24">
        <v>0.4756944444444444</v>
      </c>
      <c r="B53" s="19">
        <v>41</v>
      </c>
      <c r="C53" s="19">
        <v>2150</v>
      </c>
      <c r="D53" s="19">
        <v>2300</v>
      </c>
      <c r="E53" s="17" t="s">
        <v>388</v>
      </c>
      <c r="F53" s="17"/>
    </row>
    <row r="54" spans="1:6" ht="12.75">
      <c r="A54" s="36">
        <v>0.5104166666666666</v>
      </c>
      <c r="B54" s="20"/>
      <c r="C54" s="20"/>
      <c r="D54" s="19">
        <v>2000</v>
      </c>
      <c r="F54" s="17"/>
    </row>
    <row r="55" spans="1:6" ht="12.75">
      <c r="A55" s="123" t="s">
        <v>153</v>
      </c>
      <c r="B55" s="21"/>
      <c r="C55" s="40"/>
      <c r="D55" s="40"/>
      <c r="E55" s="17"/>
      <c r="F55" s="17"/>
    </row>
    <row r="56" spans="1:6" ht="39">
      <c r="A56" s="21">
        <v>0.3958333333333333</v>
      </c>
      <c r="B56" s="40">
        <v>31.1</v>
      </c>
      <c r="C56" s="40">
        <v>5185</v>
      </c>
      <c r="D56" s="40">
        <v>5130</v>
      </c>
      <c r="E56" s="17" t="s">
        <v>154</v>
      </c>
      <c r="F56" s="17"/>
    </row>
    <row r="57" spans="1:6" ht="12.75">
      <c r="A57" s="21">
        <v>0.4375</v>
      </c>
      <c r="B57" s="40"/>
      <c r="C57" s="40"/>
      <c r="D57" s="40">
        <v>5260</v>
      </c>
      <c r="E57" s="17"/>
      <c r="F57" s="17"/>
    </row>
    <row r="58" spans="1:6" ht="12.75">
      <c r="A58" s="123" t="s">
        <v>457</v>
      </c>
      <c r="B58" s="40"/>
      <c r="C58" s="21"/>
      <c r="D58" s="19"/>
      <c r="E58" s="17"/>
      <c r="F58" s="17"/>
    </row>
    <row r="59" spans="1:6" ht="12.75">
      <c r="A59" s="21">
        <v>0.4479166666666667</v>
      </c>
      <c r="B59" s="40">
        <v>31</v>
      </c>
      <c r="C59" s="40">
        <v>3500</v>
      </c>
      <c r="D59" s="19">
        <v>3500</v>
      </c>
      <c r="E59" s="17" t="s">
        <v>542</v>
      </c>
      <c r="F59" s="17"/>
    </row>
    <row r="60" spans="1:6" ht="12.75">
      <c r="A60" s="142" t="s">
        <v>91</v>
      </c>
      <c r="B60" s="40"/>
      <c r="C60" s="21"/>
      <c r="D60" s="19"/>
      <c r="E60" s="17"/>
      <c r="F60" s="17"/>
    </row>
    <row r="61" spans="1:6" ht="12.75">
      <c r="A61" s="21">
        <v>0.4236111111111111</v>
      </c>
      <c r="B61" s="40">
        <v>30.5</v>
      </c>
      <c r="C61" s="40">
        <v>3300</v>
      </c>
      <c r="D61" s="164">
        <v>3300</v>
      </c>
      <c r="E61" s="17" t="s">
        <v>443</v>
      </c>
      <c r="F61" s="17"/>
    </row>
    <row r="62" spans="1:6" ht="12.75">
      <c r="A62" s="172" t="s">
        <v>448</v>
      </c>
      <c r="B62" s="40"/>
      <c r="C62" s="19"/>
      <c r="D62" s="19"/>
      <c r="E62" s="17"/>
      <c r="F62" s="17"/>
    </row>
    <row r="63" spans="1:7" ht="12.75">
      <c r="A63" s="21">
        <v>0.5416666666666666</v>
      </c>
      <c r="B63" s="19">
        <v>28</v>
      </c>
      <c r="C63" s="26">
        <v>5500</v>
      </c>
      <c r="D63" s="26">
        <v>5500</v>
      </c>
      <c r="E63" s="26" t="s">
        <v>388</v>
      </c>
      <c r="F63" s="191"/>
      <c r="G63" s="209"/>
    </row>
    <row r="64" spans="1:6" ht="12.75">
      <c r="A64" s="172" t="s">
        <v>541</v>
      </c>
      <c r="B64" s="19"/>
      <c r="C64" s="19"/>
      <c r="D64" s="19"/>
      <c r="E64" s="17"/>
      <c r="F64" s="17"/>
    </row>
    <row r="65" spans="1:6" ht="15">
      <c r="A65" s="201" t="s">
        <v>88</v>
      </c>
      <c r="B65" s="19">
        <v>25</v>
      </c>
      <c r="C65" s="19">
        <v>9000</v>
      </c>
      <c r="D65" s="19">
        <v>5000</v>
      </c>
      <c r="E65" s="17"/>
      <c r="F65" s="17"/>
    </row>
    <row r="66" spans="1:6" ht="12.75">
      <c r="A66" s="21">
        <v>0.4583333333333333</v>
      </c>
      <c r="B66" s="19"/>
      <c r="C66" s="19"/>
      <c r="D66" s="19">
        <v>8000</v>
      </c>
      <c r="E66" s="17"/>
      <c r="F66" s="17"/>
    </row>
    <row r="67" spans="1:6" ht="12.75">
      <c r="A67" s="37">
        <v>0.4861111111111111</v>
      </c>
      <c r="B67" s="19"/>
      <c r="C67" s="19"/>
      <c r="D67" s="19">
        <v>5000</v>
      </c>
      <c r="E67" s="17"/>
      <c r="F67" s="17"/>
    </row>
    <row r="68" spans="1:6" ht="12.75">
      <c r="A68" s="172" t="s">
        <v>555</v>
      </c>
      <c r="B68" s="19"/>
      <c r="C68" s="19"/>
      <c r="D68" s="19"/>
      <c r="E68" s="17"/>
      <c r="F68" s="17"/>
    </row>
    <row r="69" spans="1:6" ht="15.75" customHeight="1">
      <c r="A69" s="67">
        <v>0.3958333333333333</v>
      </c>
      <c r="B69" s="19">
        <v>25.1</v>
      </c>
      <c r="C69" s="19">
        <v>6600</v>
      </c>
      <c r="D69" s="19">
        <v>6600</v>
      </c>
      <c r="E69" s="17" t="s">
        <v>443</v>
      </c>
      <c r="F69" s="18"/>
    </row>
    <row r="70" spans="1:6" ht="15" customHeight="1">
      <c r="A70" s="201" t="s">
        <v>72</v>
      </c>
      <c r="B70" s="21"/>
      <c r="C70" s="21"/>
      <c r="D70" s="19">
        <v>6600</v>
      </c>
      <c r="E70" s="17" t="s">
        <v>443</v>
      </c>
      <c r="F70" s="17"/>
    </row>
    <row r="71" spans="1:6" ht="18" customHeight="1">
      <c r="A71" s="201" t="s">
        <v>73</v>
      </c>
      <c r="B71" s="21"/>
      <c r="C71" s="21"/>
      <c r="D71" s="19">
        <v>6600</v>
      </c>
      <c r="E71" s="17" t="s">
        <v>443</v>
      </c>
      <c r="F71" s="17"/>
    </row>
    <row r="72" spans="1:6" ht="16.5" customHeight="1">
      <c r="A72" s="201" t="s">
        <v>74</v>
      </c>
      <c r="B72" s="21"/>
      <c r="C72" s="21"/>
      <c r="D72" s="19">
        <v>6600</v>
      </c>
      <c r="E72" s="17" t="s">
        <v>443</v>
      </c>
      <c r="F72" s="17"/>
    </row>
    <row r="73" spans="1:6" ht="16.5" customHeight="1">
      <c r="A73" s="200">
        <v>0.5520833333333334</v>
      </c>
      <c r="B73" s="21"/>
      <c r="C73" s="21"/>
      <c r="D73" s="19">
        <v>6600</v>
      </c>
      <c r="E73" s="17" t="s">
        <v>443</v>
      </c>
      <c r="F73" s="17"/>
    </row>
    <row r="74" spans="1:6" ht="18" customHeight="1">
      <c r="A74" s="67">
        <v>0.3958333333333333</v>
      </c>
      <c r="B74" s="21"/>
      <c r="C74" s="151">
        <v>7000</v>
      </c>
      <c r="D74" s="151">
        <v>7000</v>
      </c>
      <c r="E74" s="17" t="s">
        <v>444</v>
      </c>
      <c r="F74" s="18"/>
    </row>
    <row r="75" spans="1:6" ht="18" customHeight="1">
      <c r="A75" s="201" t="s">
        <v>72</v>
      </c>
      <c r="B75" s="21"/>
      <c r="C75" s="151"/>
      <c r="D75" s="151">
        <v>7000</v>
      </c>
      <c r="E75" s="17" t="s">
        <v>444</v>
      </c>
      <c r="F75" s="17"/>
    </row>
    <row r="76" spans="1:6" ht="15" customHeight="1">
      <c r="A76" s="201" t="s">
        <v>73</v>
      </c>
      <c r="B76" s="21"/>
      <c r="C76" s="151"/>
      <c r="D76" s="151">
        <v>7000</v>
      </c>
      <c r="E76" s="17" t="s">
        <v>444</v>
      </c>
      <c r="F76" s="17"/>
    </row>
    <row r="77" spans="1:6" ht="13.5" customHeight="1">
      <c r="A77" s="201" t="s">
        <v>74</v>
      </c>
      <c r="B77" s="21"/>
      <c r="C77" s="151"/>
      <c r="D77" s="151">
        <v>7000</v>
      </c>
      <c r="E77" s="17" t="s">
        <v>444</v>
      </c>
      <c r="F77" s="17"/>
    </row>
    <row r="78" spans="1:6" ht="15" customHeight="1">
      <c r="A78" s="200">
        <v>0.5520833333333334</v>
      </c>
      <c r="B78" s="21"/>
      <c r="C78" s="151"/>
      <c r="D78" s="151">
        <v>7000</v>
      </c>
      <c r="E78" s="17" t="s">
        <v>444</v>
      </c>
      <c r="F78" s="17"/>
    </row>
    <row r="79" spans="1:6" ht="12.75">
      <c r="A79" s="142" t="s">
        <v>391</v>
      </c>
      <c r="C79" s="21"/>
      <c r="D79" s="19"/>
      <c r="E79" s="17"/>
      <c r="F79" s="17"/>
    </row>
    <row r="80" spans="1:6" ht="12.75">
      <c r="A80" s="158">
        <v>0.3541666666666667</v>
      </c>
      <c r="B80" s="38">
        <v>18.5</v>
      </c>
      <c r="C80" s="19">
        <v>9000</v>
      </c>
      <c r="D80" s="40">
        <v>10000</v>
      </c>
      <c r="E80" s="17" t="s">
        <v>443</v>
      </c>
      <c r="F80" s="17"/>
    </row>
    <row r="81" spans="1:6" ht="13.5" customHeight="1">
      <c r="A81" s="158">
        <v>0.3958333333333333</v>
      </c>
      <c r="B81" s="21"/>
      <c r="C81" s="19"/>
      <c r="D81" s="40">
        <v>9000</v>
      </c>
      <c r="E81" s="17" t="s">
        <v>444</v>
      </c>
      <c r="F81" s="17"/>
    </row>
    <row r="82" spans="1:6" ht="13.5" customHeight="1">
      <c r="A82" s="158">
        <v>0.4131944444444444</v>
      </c>
      <c r="B82" s="21"/>
      <c r="C82" s="19"/>
      <c r="D82" s="40">
        <v>9000</v>
      </c>
      <c r="E82" s="17" t="s">
        <v>444</v>
      </c>
      <c r="F82" s="17"/>
    </row>
    <row r="83" spans="1:6" ht="15" customHeight="1">
      <c r="A83" s="21">
        <v>0.4166666666666667</v>
      </c>
      <c r="B83" s="21"/>
      <c r="C83" s="19"/>
      <c r="D83" s="40">
        <v>9000</v>
      </c>
      <c r="E83" s="17" t="s">
        <v>444</v>
      </c>
      <c r="F83" s="17"/>
    </row>
    <row r="84" spans="1:6" s="5" customFormat="1" ht="13.5" customHeight="1">
      <c r="A84" s="173" t="s">
        <v>245</v>
      </c>
      <c r="B84" s="20"/>
      <c r="C84" s="20"/>
      <c r="D84" s="20"/>
      <c r="E84" s="35"/>
      <c r="F84" s="35"/>
    </row>
    <row r="85" spans="1:6" s="5" customFormat="1" ht="13.5" customHeight="1">
      <c r="A85" s="25">
        <v>0.4479166666666667</v>
      </c>
      <c r="B85" s="38">
        <v>18.5</v>
      </c>
      <c r="C85" s="26">
        <v>6500</v>
      </c>
      <c r="D85" s="26">
        <v>6000</v>
      </c>
      <c r="E85" s="39" t="s">
        <v>471</v>
      </c>
      <c r="F85" s="35"/>
    </row>
    <row r="86" spans="1:6" s="5" customFormat="1" ht="13.5" customHeight="1">
      <c r="A86" s="25">
        <v>0.4791666666666667</v>
      </c>
      <c r="B86" s="38"/>
      <c r="C86" s="26"/>
      <c r="D86" s="26">
        <v>6000</v>
      </c>
      <c r="E86" s="39"/>
      <c r="F86" s="35"/>
    </row>
    <row r="87" spans="1:6" s="5" customFormat="1" ht="13.5" customHeight="1">
      <c r="A87" s="25">
        <v>0.576388888888889</v>
      </c>
      <c r="B87" s="38"/>
      <c r="C87" s="26"/>
      <c r="D87" s="26">
        <v>7050</v>
      </c>
      <c r="E87" s="39"/>
      <c r="F87" s="35"/>
    </row>
    <row r="88" spans="1:6" s="5" customFormat="1" ht="13.5" customHeight="1">
      <c r="A88" s="25">
        <v>0.08888888888888889</v>
      </c>
      <c r="B88" s="38"/>
      <c r="C88" s="26"/>
      <c r="D88" s="26">
        <v>7500</v>
      </c>
      <c r="E88" s="39"/>
      <c r="F88" s="35"/>
    </row>
    <row r="89" spans="1:6" s="5" customFormat="1" ht="13.5" customHeight="1">
      <c r="A89" s="25">
        <v>0.11805555555555557</v>
      </c>
      <c r="B89" s="38"/>
      <c r="C89" s="26"/>
      <c r="D89" s="26">
        <v>7000</v>
      </c>
      <c r="E89" s="39"/>
      <c r="F89" s="35"/>
    </row>
    <row r="90" spans="1:6" ht="12.75">
      <c r="A90" s="140" t="s">
        <v>432</v>
      </c>
      <c r="B90" s="38"/>
      <c r="C90" s="38"/>
      <c r="D90" s="19"/>
      <c r="E90" s="17"/>
      <c r="F90" s="17"/>
    </row>
    <row r="91" spans="1:6" ht="12.75">
      <c r="A91" s="21">
        <v>0.3993055555555556</v>
      </c>
      <c r="B91" s="40">
        <v>18</v>
      </c>
      <c r="C91" s="40">
        <v>6500</v>
      </c>
      <c r="D91" s="40">
        <v>6500</v>
      </c>
      <c r="E91" s="17" t="s">
        <v>443</v>
      </c>
      <c r="F91" s="17"/>
    </row>
    <row r="92" spans="1:6" ht="12.75">
      <c r="A92" s="21">
        <v>0.4305555555555556</v>
      </c>
      <c r="B92" s="40"/>
      <c r="C92" s="40"/>
      <c r="D92" s="40">
        <v>6500</v>
      </c>
      <c r="E92" s="17"/>
      <c r="F92" s="17"/>
    </row>
    <row r="93" spans="1:6" ht="12.75">
      <c r="A93" s="21">
        <v>0.4444444444444444</v>
      </c>
      <c r="B93" s="40"/>
      <c r="C93" s="40"/>
      <c r="D93" s="40">
        <v>6000</v>
      </c>
      <c r="E93" s="17"/>
      <c r="F93" s="17"/>
    </row>
    <row r="94" spans="1:6" ht="12.75">
      <c r="A94" s="21">
        <v>0.47222222222222227</v>
      </c>
      <c r="B94" s="40"/>
      <c r="C94" s="40"/>
      <c r="D94" s="19">
        <v>6500</v>
      </c>
      <c r="E94" s="17"/>
      <c r="F94" s="17"/>
    </row>
    <row r="95" spans="1:6" ht="12.75">
      <c r="A95" s="173" t="s">
        <v>554</v>
      </c>
      <c r="B95" s="38"/>
      <c r="C95" s="38"/>
      <c r="D95" s="19"/>
      <c r="E95" s="17"/>
      <c r="F95" s="17"/>
    </row>
    <row r="96" spans="1:6" ht="12.75">
      <c r="A96" s="21">
        <v>0.4791666666666667</v>
      </c>
      <c r="B96" s="40">
        <v>14</v>
      </c>
      <c r="C96" s="40">
        <v>7700</v>
      </c>
      <c r="D96" s="19">
        <v>7700</v>
      </c>
      <c r="E96" s="17" t="s">
        <v>236</v>
      </c>
      <c r="F96" s="17"/>
    </row>
    <row r="97" spans="1:6" ht="12.75">
      <c r="A97" s="140" t="s">
        <v>395</v>
      </c>
      <c r="B97" s="38"/>
      <c r="C97" s="38"/>
      <c r="D97" s="19"/>
      <c r="E97" s="17"/>
      <c r="F97" s="17"/>
    </row>
    <row r="98" spans="1:6" ht="12.75">
      <c r="A98" s="21">
        <v>0.4479166666666667</v>
      </c>
      <c r="B98" s="40">
        <v>13</v>
      </c>
      <c r="C98" s="40">
        <v>12000</v>
      </c>
      <c r="D98" s="19">
        <v>12000</v>
      </c>
      <c r="E98" s="17" t="s">
        <v>443</v>
      </c>
      <c r="F98" s="17"/>
    </row>
    <row r="99" spans="1:6" ht="12" customHeight="1">
      <c r="A99" s="173" t="s">
        <v>226</v>
      </c>
      <c r="B99" s="38"/>
      <c r="C99" s="38"/>
      <c r="D99" s="19"/>
      <c r="E99" s="17"/>
      <c r="F99" s="17"/>
    </row>
    <row r="100" spans="1:6" ht="12" customHeight="1">
      <c r="A100" s="165">
        <v>0.4166666666666667</v>
      </c>
      <c r="B100" s="38">
        <v>11.5</v>
      </c>
      <c r="C100" s="38">
        <v>13600</v>
      </c>
      <c r="D100" s="19">
        <v>13500</v>
      </c>
      <c r="E100" s="17"/>
      <c r="F100" s="17"/>
    </row>
    <row r="101" spans="1:6" ht="12" customHeight="1">
      <c r="A101" s="165">
        <v>0.4583333333333333</v>
      </c>
      <c r="B101" s="38"/>
      <c r="C101" s="38"/>
      <c r="D101" s="19">
        <v>13500</v>
      </c>
      <c r="E101" s="17"/>
      <c r="F101" s="17"/>
    </row>
    <row r="102" spans="1:6" ht="12" customHeight="1">
      <c r="A102" s="165">
        <v>0.5</v>
      </c>
      <c r="B102" s="38"/>
      <c r="C102" s="38"/>
      <c r="D102" s="19">
        <v>13600</v>
      </c>
      <c r="E102" s="17"/>
      <c r="F102" s="17"/>
    </row>
    <row r="103" spans="1:6" ht="12" customHeight="1">
      <c r="A103" s="24">
        <v>0.5833333333333334</v>
      </c>
      <c r="B103" s="38"/>
      <c r="C103" s="38"/>
      <c r="D103" s="38">
        <v>13700</v>
      </c>
      <c r="E103" s="17"/>
      <c r="F103" s="17"/>
    </row>
    <row r="104" spans="1:6" ht="12" customHeight="1">
      <c r="A104" s="4">
        <v>0.7222222222222222</v>
      </c>
      <c r="B104" s="38"/>
      <c r="C104" s="38"/>
      <c r="D104" s="178">
        <v>11000</v>
      </c>
      <c r="E104" s="17"/>
      <c r="F104" s="17"/>
    </row>
    <row r="105" spans="1:6" ht="12" customHeight="1">
      <c r="A105" s="173" t="s">
        <v>59</v>
      </c>
      <c r="B105" s="38"/>
      <c r="C105" s="38"/>
      <c r="D105" s="19"/>
      <c r="E105" s="17"/>
      <c r="F105" s="17"/>
    </row>
    <row r="106" spans="1:6" ht="12" customHeight="1">
      <c r="A106" s="4">
        <v>0.48541666666666666</v>
      </c>
      <c r="B106">
        <v>11.5</v>
      </c>
      <c r="C106">
        <v>11100</v>
      </c>
      <c r="D106">
        <v>11100</v>
      </c>
      <c r="E106" s="17" t="s">
        <v>443</v>
      </c>
      <c r="F106" s="17"/>
    </row>
    <row r="107" spans="1:6" ht="12" customHeight="1">
      <c r="A107" s="173" t="s">
        <v>53</v>
      </c>
      <c r="B107" s="38"/>
      <c r="C107" s="38"/>
      <c r="D107" s="19"/>
      <c r="E107" s="17"/>
      <c r="F107" s="17"/>
    </row>
    <row r="108" spans="1:6" ht="12" customHeight="1">
      <c r="A108" s="24">
        <v>0.43402777777777773</v>
      </c>
      <c r="B108" s="182">
        <v>10</v>
      </c>
      <c r="C108" s="19">
        <v>12663</v>
      </c>
      <c r="D108" s="38">
        <v>14480</v>
      </c>
      <c r="E108" s="17" t="s">
        <v>443</v>
      </c>
      <c r="F108" s="17"/>
    </row>
    <row r="109" spans="1:6" ht="12" customHeight="1">
      <c r="A109" s="24">
        <v>0.4444444444444444</v>
      </c>
      <c r="B109" s="182"/>
      <c r="C109" s="19"/>
      <c r="D109" s="38">
        <v>13700</v>
      </c>
      <c r="E109" s="17"/>
      <c r="F109" s="17"/>
    </row>
    <row r="110" spans="1:6" ht="12" customHeight="1">
      <c r="A110" s="24">
        <v>0.4548611111111111</v>
      </c>
      <c r="B110" s="182"/>
      <c r="C110" s="19"/>
      <c r="D110" s="38">
        <v>11890</v>
      </c>
      <c r="E110" s="17"/>
      <c r="F110" s="17"/>
    </row>
    <row r="111" spans="1:6" ht="12" customHeight="1">
      <c r="A111" s="24">
        <v>0.46527777777777773</v>
      </c>
      <c r="C111" s="19"/>
      <c r="D111" s="181">
        <v>10580</v>
      </c>
      <c r="E111" s="17"/>
      <c r="F111" s="17"/>
    </row>
    <row r="112" spans="1:6" ht="12.75" customHeight="1">
      <c r="A112" s="170" t="s">
        <v>552</v>
      </c>
      <c r="B112" s="38"/>
      <c r="C112" s="38"/>
      <c r="D112" s="19"/>
      <c r="E112" s="17"/>
      <c r="F112" s="17"/>
    </row>
    <row r="113" spans="1:6" ht="13.5" customHeight="1">
      <c r="A113" s="24">
        <v>0.5</v>
      </c>
      <c r="B113" s="38" t="s">
        <v>553</v>
      </c>
      <c r="C113" s="38">
        <v>18000</v>
      </c>
      <c r="D113" s="38">
        <v>18000</v>
      </c>
      <c r="E113" s="17" t="s">
        <v>443</v>
      </c>
      <c r="F113" s="17"/>
    </row>
    <row r="114" spans="1:6" ht="13.5" customHeight="1">
      <c r="A114" s="170" t="s">
        <v>467</v>
      </c>
      <c r="B114" s="19"/>
      <c r="C114" s="19"/>
      <c r="D114" s="19"/>
      <c r="E114" s="17"/>
      <c r="F114" s="17"/>
    </row>
    <row r="115" spans="1:6" ht="13.5" customHeight="1">
      <c r="A115" s="171">
        <v>0.375</v>
      </c>
      <c r="B115" s="41">
        <v>5.5</v>
      </c>
      <c r="C115" s="19">
        <v>16500</v>
      </c>
      <c r="D115" s="19">
        <v>15000</v>
      </c>
      <c r="E115" s="17"/>
      <c r="F115" s="17"/>
    </row>
    <row r="116" spans="1:6" ht="13.5" customHeight="1">
      <c r="A116" s="25">
        <v>0.4583333333333333</v>
      </c>
      <c r="C116" s="41"/>
      <c r="D116" s="19">
        <v>18000</v>
      </c>
      <c r="E116" s="17" t="s">
        <v>443</v>
      </c>
      <c r="F116" s="17"/>
    </row>
    <row r="117" spans="1:6" ht="13.5" customHeight="1">
      <c r="A117" s="161" t="s">
        <v>600</v>
      </c>
      <c r="B117" s="42"/>
      <c r="C117" s="42"/>
      <c r="D117" s="19"/>
      <c r="E117" s="17"/>
      <c r="F117" s="17"/>
    </row>
    <row r="118" spans="1:6" ht="13.5" customHeight="1">
      <c r="A118" s="21">
        <v>0.4861111111111111</v>
      </c>
      <c r="B118" s="40">
        <v>4.1</v>
      </c>
      <c r="C118" s="40">
        <v>17200</v>
      </c>
      <c r="D118" s="19">
        <v>16600</v>
      </c>
      <c r="E118" s="17" t="s">
        <v>443</v>
      </c>
      <c r="F118" s="17"/>
    </row>
    <row r="119" spans="1:6" ht="13.5" customHeight="1">
      <c r="A119" s="21">
        <v>0.5</v>
      </c>
      <c r="B119" s="40"/>
      <c r="C119" s="40"/>
      <c r="D119" s="19">
        <v>18000</v>
      </c>
      <c r="E119" s="17" t="s">
        <v>443</v>
      </c>
      <c r="F119" s="17"/>
    </row>
    <row r="120" spans="1:6" ht="12.75">
      <c r="A120" s="145" t="s">
        <v>589</v>
      </c>
      <c r="B120" s="43"/>
      <c r="C120" s="43"/>
      <c r="D120" s="31"/>
      <c r="E120" s="44"/>
      <c r="F120" s="44"/>
    </row>
    <row r="121" spans="1:6" ht="12.75">
      <c r="A121" s="163">
        <v>0.3854166666666667</v>
      </c>
      <c r="B121" s="43">
        <v>2.5</v>
      </c>
      <c r="C121" s="43">
        <v>14800</v>
      </c>
      <c r="D121" s="31">
        <v>13500</v>
      </c>
      <c r="E121" s="17" t="s">
        <v>443</v>
      </c>
      <c r="F121" s="44"/>
    </row>
    <row r="122" spans="1:6" ht="12.75">
      <c r="A122" s="21">
        <v>0.5694444444444444</v>
      </c>
      <c r="B122" s="40"/>
      <c r="C122" s="40"/>
      <c r="D122" s="19">
        <v>16100</v>
      </c>
      <c r="F122" s="17"/>
    </row>
    <row r="123" spans="1:6" s="11" customFormat="1" ht="12.75">
      <c r="A123" s="161" t="s">
        <v>586</v>
      </c>
      <c r="B123" s="19"/>
      <c r="C123" s="42"/>
      <c r="D123" s="19"/>
      <c r="E123" s="17"/>
      <c r="F123" s="17"/>
    </row>
    <row r="124" spans="1:6" s="11" customFormat="1" ht="12.75">
      <c r="A124" s="21">
        <v>0.458333333333333</v>
      </c>
      <c r="B124" s="42">
        <v>2.5</v>
      </c>
      <c r="C124" s="19">
        <v>13000</v>
      </c>
      <c r="D124" s="19">
        <v>13000</v>
      </c>
      <c r="E124" s="17" t="s">
        <v>443</v>
      </c>
      <c r="F124" s="17"/>
    </row>
    <row r="125" spans="1:6" ht="12" customHeight="1">
      <c r="A125" s="21">
        <v>0.9791666666666666</v>
      </c>
      <c r="C125" s="40"/>
      <c r="D125" s="19">
        <v>13100</v>
      </c>
      <c r="F125" s="17"/>
    </row>
    <row r="126" spans="1:6" ht="12.75">
      <c r="A126" s="123" t="s">
        <v>115</v>
      </c>
      <c r="B126" s="42"/>
      <c r="C126" s="40"/>
      <c r="D126" s="19"/>
      <c r="E126" s="17"/>
      <c r="F126" s="17"/>
    </row>
    <row r="127" spans="1:6" ht="12.75">
      <c r="A127" s="21" t="s">
        <v>113</v>
      </c>
      <c r="B127" s="42">
        <v>2</v>
      </c>
      <c r="C127" s="40">
        <v>16750</v>
      </c>
      <c r="D127" s="19">
        <v>16750</v>
      </c>
      <c r="E127" s="17" t="s">
        <v>443</v>
      </c>
      <c r="F127" s="17"/>
    </row>
    <row r="128" spans="1:6" ht="12.75">
      <c r="A128" s="148" t="s">
        <v>106</v>
      </c>
      <c r="B128" s="38"/>
      <c r="C128" s="38"/>
      <c r="D128" s="19"/>
      <c r="E128" s="17"/>
      <c r="F128" s="17"/>
    </row>
    <row r="129" spans="1:6" ht="12.75">
      <c r="A129" s="24">
        <v>0.5</v>
      </c>
      <c r="B129" s="38">
        <v>2</v>
      </c>
      <c r="C129" s="38">
        <v>18000</v>
      </c>
      <c r="D129" s="19">
        <v>18300</v>
      </c>
      <c r="E129" s="17" t="s">
        <v>443</v>
      </c>
      <c r="F129" s="17"/>
    </row>
    <row r="130" spans="1:6" ht="12.75">
      <c r="A130" s="148" t="s">
        <v>183</v>
      </c>
      <c r="B130" s="38"/>
      <c r="C130" s="38"/>
      <c r="D130" s="19"/>
      <c r="E130" s="17"/>
      <c r="F130" s="17"/>
    </row>
    <row r="131" spans="1:6" ht="12.75">
      <c r="A131" s="24">
        <v>0.475694444444444</v>
      </c>
      <c r="B131" s="20">
        <v>8</v>
      </c>
      <c r="C131" s="180">
        <v>18000</v>
      </c>
      <c r="D131" s="19">
        <v>21300</v>
      </c>
      <c r="E131" s="17" t="s">
        <v>443</v>
      </c>
      <c r="F131" s="17"/>
    </row>
    <row r="132" spans="1:6" ht="12.75">
      <c r="A132" s="24">
        <v>0.989583333333333</v>
      </c>
      <c r="B132" s="20"/>
      <c r="C132" s="20"/>
      <c r="D132" s="19">
        <v>15000</v>
      </c>
      <c r="E132" s="17" t="s">
        <v>443</v>
      </c>
      <c r="F132" s="17"/>
    </row>
    <row r="133" spans="1:6" ht="12.75">
      <c r="A133" s="148" t="s">
        <v>174</v>
      </c>
      <c r="B133" s="38"/>
      <c r="C133" s="38"/>
      <c r="D133" s="19"/>
      <c r="E133" s="17"/>
      <c r="F133" s="17"/>
    </row>
    <row r="134" spans="1:6" ht="12.75">
      <c r="A134" s="24">
        <v>0.4791666666666667</v>
      </c>
      <c r="B134" s="38">
        <v>8</v>
      </c>
      <c r="C134" s="38">
        <v>27000</v>
      </c>
      <c r="D134" s="19">
        <v>26000</v>
      </c>
      <c r="E134" s="17" t="s">
        <v>443</v>
      </c>
      <c r="F134" s="17"/>
    </row>
    <row r="135" spans="1:6" ht="12.75">
      <c r="A135" s="179"/>
      <c r="B135" s="38"/>
      <c r="C135" s="38"/>
      <c r="D135" s="38">
        <v>27000</v>
      </c>
      <c r="E135" s="17"/>
      <c r="F135" s="17"/>
    </row>
    <row r="136" spans="2:6" ht="12.75">
      <c r="B136" s="19"/>
      <c r="C136" s="19"/>
      <c r="D136" s="178">
        <v>28000</v>
      </c>
      <c r="F136" s="17"/>
    </row>
    <row r="137" spans="1:6" ht="12.75">
      <c r="A137" s="148" t="s">
        <v>172</v>
      </c>
      <c r="B137" s="38"/>
      <c r="C137" s="38"/>
      <c r="D137" s="19"/>
      <c r="E137" s="17"/>
      <c r="F137" s="17"/>
    </row>
    <row r="138" spans="1:6" ht="12.75">
      <c r="A138" s="24">
        <v>0.4375</v>
      </c>
      <c r="B138" s="38">
        <v>4.5</v>
      </c>
      <c r="C138" s="38">
        <v>22000</v>
      </c>
      <c r="D138" s="38">
        <v>22000</v>
      </c>
      <c r="E138" s="17" t="s">
        <v>443</v>
      </c>
      <c r="F138" s="17"/>
    </row>
    <row r="139" spans="1:6" ht="12.75">
      <c r="A139" s="130" t="s">
        <v>360</v>
      </c>
      <c r="B139" s="38"/>
      <c r="C139" s="38"/>
      <c r="D139" s="19"/>
      <c r="E139" s="17"/>
      <c r="F139" s="17"/>
    </row>
    <row r="140" spans="1:6" ht="25.5">
      <c r="A140" s="21" t="s">
        <v>361</v>
      </c>
      <c r="B140" s="40">
        <v>4</v>
      </c>
      <c r="C140" s="40">
        <v>21000</v>
      </c>
      <c r="D140" s="40">
        <v>21000</v>
      </c>
      <c r="E140" s="17" t="s">
        <v>368</v>
      </c>
      <c r="F140" s="17"/>
    </row>
    <row r="141" spans="1:6" ht="12.75">
      <c r="A141" s="130" t="s">
        <v>470</v>
      </c>
      <c r="B141" s="38"/>
      <c r="C141" s="38"/>
      <c r="D141" s="19"/>
      <c r="E141" s="17"/>
      <c r="F141" s="17"/>
    </row>
    <row r="142" spans="1:6" ht="12.75">
      <c r="A142" s="21">
        <v>0.4756944444444444</v>
      </c>
      <c r="B142" s="40">
        <v>1</v>
      </c>
      <c r="C142" s="40">
        <v>24500</v>
      </c>
      <c r="D142" s="19">
        <v>25000</v>
      </c>
      <c r="E142" s="17" t="s">
        <v>443</v>
      </c>
      <c r="F142" s="17"/>
    </row>
    <row r="143" spans="1:6" ht="12.75">
      <c r="A143" s="21">
        <v>0.4902777777777778</v>
      </c>
      <c r="B143" s="40"/>
      <c r="C143" s="40"/>
      <c r="D143" s="19">
        <v>24000</v>
      </c>
      <c r="E143" s="17"/>
      <c r="F143" s="17"/>
    </row>
    <row r="144" spans="1:6" ht="12.75">
      <c r="A144" s="145" t="s">
        <v>415</v>
      </c>
      <c r="B144" s="43"/>
      <c r="C144" s="43"/>
      <c r="D144" s="19"/>
      <c r="E144" s="17"/>
      <c r="F144" s="17"/>
    </row>
    <row r="145" spans="1:6" ht="12.75">
      <c r="A145" s="21">
        <v>0.5020833333333333</v>
      </c>
      <c r="B145" s="40">
        <v>4.1</v>
      </c>
      <c r="C145" s="151">
        <v>27000</v>
      </c>
      <c r="D145" s="19">
        <v>29000</v>
      </c>
      <c r="E145" s="17" t="s">
        <v>443</v>
      </c>
      <c r="F145" s="17"/>
    </row>
    <row r="146" spans="1:6" ht="12.75">
      <c r="A146" s="19"/>
      <c r="B146" s="40"/>
      <c r="C146" s="40"/>
      <c r="D146" s="19">
        <v>30000</v>
      </c>
      <c r="E146" s="17" t="s">
        <v>443</v>
      </c>
      <c r="F146" s="17"/>
    </row>
    <row r="147" spans="1:6" ht="12.75">
      <c r="A147" s="19"/>
      <c r="B147" s="40"/>
      <c r="C147" s="40"/>
      <c r="D147" s="19"/>
      <c r="E147" s="17"/>
      <c r="F147" s="17"/>
    </row>
    <row r="148" spans="1:6" ht="12.75">
      <c r="A148" s="125" t="s">
        <v>563</v>
      </c>
      <c r="C148" s="19"/>
      <c r="D148" s="19"/>
      <c r="E148" s="17"/>
      <c r="F148" s="17"/>
    </row>
    <row r="149" spans="1:6" ht="25.5">
      <c r="A149" s="21">
        <v>0.4756944444444444</v>
      </c>
      <c r="B149" s="40">
        <v>0.75</v>
      </c>
      <c r="C149" s="40">
        <v>22000</v>
      </c>
      <c r="D149" s="40">
        <v>22000</v>
      </c>
      <c r="E149" s="17" t="s">
        <v>444</v>
      </c>
      <c r="F149" s="17"/>
    </row>
    <row r="150" spans="1:6" ht="12.75">
      <c r="A150" s="145" t="s">
        <v>561</v>
      </c>
      <c r="B150" s="19"/>
      <c r="C150" s="19"/>
      <c r="D150" s="19"/>
      <c r="E150" s="17"/>
      <c r="F150" s="17"/>
    </row>
    <row r="151" spans="1:6" ht="25.5">
      <c r="A151" s="21">
        <v>0.4583333333333333</v>
      </c>
      <c r="B151" s="43">
        <v>0</v>
      </c>
      <c r="C151" s="176">
        <v>24000</v>
      </c>
      <c r="D151" s="176">
        <v>24000</v>
      </c>
      <c r="E151" s="17" t="s">
        <v>444</v>
      </c>
      <c r="F151" s="17"/>
    </row>
    <row r="152" spans="1:6" ht="15.75" customHeight="1">
      <c r="A152" s="31" t="s">
        <v>538</v>
      </c>
      <c r="B152" s="43"/>
      <c r="C152" s="43"/>
      <c r="D152" s="19"/>
      <c r="E152" s="17"/>
      <c r="F152" s="17"/>
    </row>
    <row r="153" spans="1:6" ht="16.5" customHeight="1">
      <c r="A153" s="123">
        <v>0.5152777777777778</v>
      </c>
      <c r="B153" s="124">
        <v>-11</v>
      </c>
      <c r="C153" s="177">
        <f>(32.6*1000)</f>
        <v>32600</v>
      </c>
      <c r="D153" s="177">
        <f>(32.6*1000)</f>
        <v>32600</v>
      </c>
      <c r="E153" s="126" t="s">
        <v>443</v>
      </c>
      <c r="F153" s="126"/>
    </row>
    <row r="154" spans="1:6" ht="18" customHeight="1">
      <c r="A154" s="19"/>
      <c r="B154" s="40"/>
      <c r="C154" s="40"/>
      <c r="D154" s="19"/>
      <c r="E154" s="17"/>
      <c r="F154" s="17"/>
    </row>
    <row r="155" spans="1:6" ht="12.75">
      <c r="A155" s="19"/>
      <c r="B155" s="40"/>
      <c r="C155" s="40"/>
      <c r="D155" s="19"/>
      <c r="E155" s="17"/>
      <c r="F155" s="17"/>
    </row>
    <row r="156" spans="1:6" s="127" customFormat="1" ht="12.75">
      <c r="A156" s="19"/>
      <c r="B156" s="40"/>
      <c r="C156" s="40"/>
      <c r="D156" s="19"/>
      <c r="E156" s="17"/>
      <c r="F156" s="17"/>
    </row>
  </sheetData>
  <printOptions/>
  <pageMargins left="0.75" right="0.75" top="1" bottom="1" header="0.5" footer="0.5"/>
  <pageSetup orientation="portrait"/>
  <headerFooter alignWithMargins="0">
    <oddHeader xml:space="preserve">&amp;C&amp;"Verdana,Bold"Snapshot Day 10/2/07
Salinity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1">
      <pane ySplit="780" topLeftCell="BM1" activePane="bottomLeft" state="split"/>
      <selection pane="topLeft" activeCell="A1" sqref="A1:B16384"/>
      <selection pane="bottomLeft" activeCell="A100" activeCellId="4" sqref="A104 A84 A87 A89 A100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8.75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18" t="s">
        <v>522</v>
      </c>
      <c r="B1" s="18" t="s">
        <v>409</v>
      </c>
      <c r="C1" s="18" t="s">
        <v>410</v>
      </c>
      <c r="D1" s="18" t="s">
        <v>597</v>
      </c>
      <c r="E1" s="18" t="s">
        <v>598</v>
      </c>
      <c r="F1" s="18" t="s">
        <v>599</v>
      </c>
      <c r="G1" s="18" t="s">
        <v>523</v>
      </c>
    </row>
    <row r="2" spans="1:7" ht="12.75">
      <c r="A2" s="212" t="s">
        <v>532</v>
      </c>
      <c r="B2" s="17"/>
      <c r="C2" s="17"/>
      <c r="D2" s="17"/>
      <c r="E2" s="17"/>
      <c r="F2" s="17"/>
      <c r="G2" s="17"/>
    </row>
    <row r="3" spans="1:7" ht="12.75">
      <c r="A3" s="45">
        <v>0.4270833333333333</v>
      </c>
      <c r="B3" s="17"/>
      <c r="C3" s="17">
        <v>4.53</v>
      </c>
      <c r="D3" s="17"/>
      <c r="E3" s="17"/>
      <c r="F3" s="17" t="s">
        <v>530</v>
      </c>
      <c r="G3" s="17"/>
    </row>
    <row r="4" spans="1:7" ht="12.75">
      <c r="A4" s="45">
        <v>0.4479166666666667</v>
      </c>
      <c r="B4" s="17"/>
      <c r="C4" s="17">
        <v>4.3</v>
      </c>
      <c r="D4" s="17"/>
      <c r="E4" s="17"/>
      <c r="F4" s="17" t="s">
        <v>530</v>
      </c>
      <c r="G4" s="17"/>
    </row>
    <row r="5" spans="1:7" ht="12.75">
      <c r="A5" s="45">
        <v>0.46875</v>
      </c>
      <c r="B5" s="17"/>
      <c r="C5" s="17"/>
      <c r="D5" s="17"/>
      <c r="E5" s="17"/>
      <c r="F5" s="17" t="s">
        <v>530</v>
      </c>
      <c r="G5" s="17"/>
    </row>
    <row r="6" spans="1:7" ht="16.5" customHeight="1">
      <c r="A6" s="212" t="s">
        <v>382</v>
      </c>
      <c r="B6" s="17"/>
      <c r="C6" s="17"/>
      <c r="D6" s="17"/>
      <c r="E6" s="17"/>
      <c r="F6" s="17"/>
      <c r="G6" s="17"/>
    </row>
    <row r="7" spans="1:7" ht="16.5" customHeight="1">
      <c r="A7" s="46">
        <v>0.4375</v>
      </c>
      <c r="B7" s="17"/>
      <c r="C7" s="17"/>
      <c r="D7" s="17"/>
      <c r="E7" s="17"/>
      <c r="F7" s="17" t="s">
        <v>530</v>
      </c>
      <c r="G7" s="17"/>
    </row>
    <row r="8" spans="1:7" ht="12.75">
      <c r="A8" s="45">
        <v>0.5208333333333334</v>
      </c>
      <c r="B8" s="17"/>
      <c r="C8" s="17"/>
      <c r="D8" s="17"/>
      <c r="E8" s="17"/>
      <c r="F8" s="17" t="s">
        <v>530</v>
      </c>
      <c r="G8" s="17"/>
    </row>
    <row r="9" spans="1:7" ht="12.75">
      <c r="A9" s="212" t="s">
        <v>311</v>
      </c>
      <c r="B9" s="17"/>
      <c r="C9" s="17"/>
      <c r="D9" s="17"/>
      <c r="E9" s="17"/>
      <c r="F9" s="17"/>
      <c r="G9" s="17"/>
    </row>
    <row r="10" spans="1:7" ht="12.75">
      <c r="A10" s="45">
        <v>0.6527777777777778</v>
      </c>
      <c r="B10" s="17"/>
      <c r="C10" s="17"/>
      <c r="D10" s="17" t="s">
        <v>529</v>
      </c>
      <c r="E10" s="17"/>
      <c r="F10" s="17" t="s">
        <v>530</v>
      </c>
      <c r="G10" s="17"/>
    </row>
    <row r="11" spans="1:7" ht="12.75">
      <c r="A11" s="212" t="s">
        <v>473</v>
      </c>
      <c r="B11" s="17"/>
      <c r="C11" s="17"/>
      <c r="D11" s="17"/>
      <c r="E11" s="17"/>
      <c r="F11" s="17"/>
      <c r="G11" s="17"/>
    </row>
    <row r="12" spans="1:7" ht="12.75">
      <c r="A12" s="45">
        <v>0.4166666666666667</v>
      </c>
      <c r="B12" s="17"/>
      <c r="C12" s="17"/>
      <c r="D12" s="17"/>
      <c r="E12" s="17"/>
      <c r="F12" s="17" t="s">
        <v>530</v>
      </c>
      <c r="G12" s="17"/>
    </row>
    <row r="13" spans="1:7" ht="12.75">
      <c r="A13" s="45">
        <v>0.4479166666666667</v>
      </c>
      <c r="B13" s="17"/>
      <c r="C13" s="17"/>
      <c r="D13" s="17"/>
      <c r="E13" s="17"/>
      <c r="F13" s="17" t="s">
        <v>530</v>
      </c>
      <c r="G13" s="17"/>
    </row>
    <row r="14" spans="1:7" ht="12.75">
      <c r="A14" s="45">
        <v>0.46875</v>
      </c>
      <c r="B14" s="17"/>
      <c r="C14" s="17"/>
      <c r="D14" s="17"/>
      <c r="E14" s="17"/>
      <c r="F14" s="17" t="s">
        <v>42</v>
      </c>
      <c r="G14" s="17"/>
    </row>
    <row r="15" spans="1:7" ht="12.75">
      <c r="A15" s="212" t="s">
        <v>476</v>
      </c>
      <c r="B15" s="17"/>
      <c r="C15" s="17"/>
      <c r="D15" s="17"/>
      <c r="E15" s="17"/>
      <c r="F15" s="17"/>
      <c r="G15" s="17"/>
    </row>
    <row r="16" spans="1:7" ht="12.75">
      <c r="A16" s="195">
        <v>0.4270833333333333</v>
      </c>
      <c r="B16" s="17">
        <v>1600</v>
      </c>
      <c r="C16" s="17">
        <v>25</v>
      </c>
      <c r="D16" s="17" t="s">
        <v>545</v>
      </c>
      <c r="E16" s="17"/>
      <c r="F16" s="17" t="s">
        <v>530</v>
      </c>
      <c r="G16" s="17"/>
    </row>
    <row r="17" spans="1:7" ht="12.75">
      <c r="A17" s="195">
        <v>0.46875</v>
      </c>
      <c r="B17" s="17">
        <v>1900</v>
      </c>
      <c r="C17" s="17">
        <v>31.17</v>
      </c>
      <c r="D17" s="17" t="s">
        <v>529</v>
      </c>
      <c r="E17" s="17"/>
      <c r="F17" s="17" t="s">
        <v>530</v>
      </c>
      <c r="G17" s="17"/>
    </row>
    <row r="18" spans="1:7" ht="12.75">
      <c r="A18" s="195">
        <v>0.5208333333333334</v>
      </c>
      <c r="B18" s="17">
        <v>300</v>
      </c>
      <c r="C18" s="17">
        <v>50</v>
      </c>
      <c r="D18" s="17" t="s">
        <v>529</v>
      </c>
      <c r="E18" s="17"/>
      <c r="F18" s="17" t="s">
        <v>530</v>
      </c>
      <c r="G18" s="17"/>
    </row>
    <row r="19" spans="1:7" ht="12.75">
      <c r="A19" s="45">
        <v>0.041666666666666664</v>
      </c>
      <c r="B19" s="17">
        <v>300</v>
      </c>
      <c r="C19" s="17">
        <v>50</v>
      </c>
      <c r="D19" s="17" t="s">
        <v>449</v>
      </c>
      <c r="E19" s="17"/>
      <c r="F19" s="17" t="s">
        <v>543</v>
      </c>
      <c r="G19" s="17"/>
    </row>
    <row r="20" spans="1:7" ht="12.75">
      <c r="A20" s="212" t="s">
        <v>544</v>
      </c>
      <c r="B20" s="17"/>
      <c r="C20" s="17"/>
      <c r="D20" s="17"/>
      <c r="E20" s="17"/>
      <c r="F20" s="17"/>
      <c r="G20" s="17"/>
    </row>
    <row r="21" spans="1:7" ht="12.75">
      <c r="A21" s="195">
        <v>0.3645833333333333</v>
      </c>
      <c r="B21" s="17">
        <v>125</v>
      </c>
      <c r="C21" s="17">
        <v>2.08</v>
      </c>
      <c r="D21" s="17" t="s">
        <v>529</v>
      </c>
      <c r="E21" s="17">
        <v>0.04</v>
      </c>
      <c r="F21" s="17" t="s">
        <v>530</v>
      </c>
      <c r="G21" s="17"/>
    </row>
    <row r="22" spans="1:7" ht="12.75">
      <c r="A22" s="195">
        <v>0.3854166666666667</v>
      </c>
      <c r="B22" s="17">
        <v>130</v>
      </c>
      <c r="C22" s="17">
        <v>2.16</v>
      </c>
      <c r="D22" s="17" t="s">
        <v>529</v>
      </c>
      <c r="E22" s="17">
        <v>0.042</v>
      </c>
      <c r="F22" s="17" t="s">
        <v>530</v>
      </c>
      <c r="G22" s="17"/>
    </row>
    <row r="23" spans="1:7" ht="12.75">
      <c r="A23" s="195">
        <v>0.40625</v>
      </c>
      <c r="B23" s="17">
        <v>140</v>
      </c>
      <c r="C23" s="17">
        <v>2.3</v>
      </c>
      <c r="D23" s="17" t="s">
        <v>529</v>
      </c>
      <c r="E23" s="17">
        <v>0.044</v>
      </c>
      <c r="F23" s="17" t="s">
        <v>530</v>
      </c>
      <c r="G23" s="17"/>
    </row>
    <row r="24" spans="1:7" ht="12.75">
      <c r="A24" s="195">
        <v>0.4270833333333333</v>
      </c>
      <c r="B24" s="17">
        <v>133</v>
      </c>
      <c r="C24" s="17">
        <v>2.22</v>
      </c>
      <c r="D24" s="17" t="s">
        <v>529</v>
      </c>
      <c r="E24" s="17">
        <v>0.043</v>
      </c>
      <c r="F24" s="17" t="s">
        <v>530</v>
      </c>
      <c r="G24" s="17"/>
    </row>
    <row r="25" spans="1:7" ht="12.75">
      <c r="A25" s="45">
        <v>0.4479166666666667</v>
      </c>
      <c r="B25" s="17">
        <v>128</v>
      </c>
      <c r="C25" s="17">
        <v>2.13</v>
      </c>
      <c r="D25" s="17" t="s">
        <v>545</v>
      </c>
      <c r="E25" s="17">
        <v>0.041</v>
      </c>
      <c r="F25" s="17" t="s">
        <v>530</v>
      </c>
      <c r="G25" s="17"/>
    </row>
    <row r="26" spans="1:7" ht="12.75">
      <c r="A26" s="212" t="s">
        <v>413</v>
      </c>
      <c r="B26" s="17"/>
      <c r="C26" s="17"/>
      <c r="D26" s="17"/>
      <c r="E26" s="17"/>
      <c r="F26" s="17"/>
      <c r="G26" s="17"/>
    </row>
    <row r="27" spans="1:7" ht="12.75">
      <c r="A27" s="195">
        <v>0.4166666666666667</v>
      </c>
      <c r="B27" s="17"/>
      <c r="C27" s="17" t="s">
        <v>434</v>
      </c>
      <c r="D27" s="17"/>
      <c r="E27" s="17"/>
      <c r="F27" s="17" t="s">
        <v>530</v>
      </c>
      <c r="G27" s="17"/>
    </row>
    <row r="28" spans="1:7" ht="12.75">
      <c r="A28" s="195">
        <v>0.4270833333333333</v>
      </c>
      <c r="B28" s="17"/>
      <c r="C28" s="17" t="s">
        <v>434</v>
      </c>
      <c r="D28" s="17"/>
      <c r="E28" s="17"/>
      <c r="F28" s="17" t="s">
        <v>530</v>
      </c>
      <c r="G28" s="17"/>
    </row>
    <row r="29" spans="1:7" ht="12.75">
      <c r="A29" s="195">
        <v>0.4583333333333333</v>
      </c>
      <c r="B29" s="17"/>
      <c r="C29" s="17"/>
      <c r="D29" s="17"/>
      <c r="E29" s="17"/>
      <c r="F29" s="17" t="s">
        <v>543</v>
      </c>
      <c r="G29" s="17"/>
    </row>
    <row r="30" spans="1:7" ht="12.75">
      <c r="A30" s="195">
        <v>0.5</v>
      </c>
      <c r="B30" s="17"/>
      <c r="C30" s="17"/>
      <c r="D30" s="17"/>
      <c r="E30" s="17"/>
      <c r="F30" s="17" t="s">
        <v>543</v>
      </c>
      <c r="G30" s="17"/>
    </row>
    <row r="31" spans="1:7" ht="12.75">
      <c r="A31" s="45">
        <v>0.53125</v>
      </c>
      <c r="B31" s="17"/>
      <c r="C31" s="17"/>
      <c r="D31" s="17"/>
      <c r="E31" s="17"/>
      <c r="F31" s="17" t="s">
        <v>543</v>
      </c>
      <c r="G31" s="17"/>
    </row>
    <row r="32" spans="1:7" ht="12.75">
      <c r="A32" s="212" t="s">
        <v>425</v>
      </c>
      <c r="B32" s="17"/>
      <c r="C32" s="17"/>
      <c r="D32" s="17"/>
      <c r="E32" s="17"/>
      <c r="F32" s="17"/>
      <c r="G32" s="17"/>
    </row>
    <row r="33" spans="1:7" ht="12.75">
      <c r="A33" s="195">
        <v>0.40625</v>
      </c>
      <c r="B33" s="17"/>
      <c r="C33" s="17"/>
      <c r="D33" s="17" t="s">
        <v>529</v>
      </c>
      <c r="E33" s="17"/>
      <c r="F33" s="17" t="s">
        <v>530</v>
      </c>
      <c r="G33" s="17"/>
    </row>
    <row r="34" spans="1:7" ht="12.75">
      <c r="A34" s="195">
        <v>0.4375</v>
      </c>
      <c r="B34" s="17"/>
      <c r="C34" s="17"/>
      <c r="D34" s="17"/>
      <c r="E34" s="17"/>
      <c r="F34" s="17" t="s">
        <v>61</v>
      </c>
      <c r="G34" s="17"/>
    </row>
    <row r="35" spans="1:7" ht="12.75">
      <c r="A35" s="195">
        <v>0.46875</v>
      </c>
      <c r="B35" s="17"/>
      <c r="C35" s="17"/>
      <c r="D35" s="17" t="s">
        <v>449</v>
      </c>
      <c r="E35" s="17"/>
      <c r="F35" s="17" t="s">
        <v>543</v>
      </c>
      <c r="G35" s="17"/>
    </row>
    <row r="36" spans="1:7" ht="12.75">
      <c r="A36" s="45">
        <v>0.5208333333333334</v>
      </c>
      <c r="B36" s="17"/>
      <c r="C36" s="17"/>
      <c r="D36" s="17" t="s">
        <v>449</v>
      </c>
      <c r="E36" s="17"/>
      <c r="F36" s="17" t="s">
        <v>543</v>
      </c>
      <c r="G36" s="17"/>
    </row>
    <row r="37" spans="1:7" ht="12.75">
      <c r="A37" s="159" t="s">
        <v>41</v>
      </c>
      <c r="B37" s="17"/>
      <c r="C37" s="17"/>
      <c r="D37" s="17"/>
      <c r="E37" s="17"/>
      <c r="F37" s="17"/>
      <c r="G37" s="17"/>
    </row>
    <row r="38" spans="1:7" ht="12.75">
      <c r="A38" s="45">
        <v>0.4270833333333333</v>
      </c>
      <c r="B38" s="17"/>
      <c r="C38" s="17"/>
      <c r="D38" s="17" t="s">
        <v>312</v>
      </c>
      <c r="E38" s="17"/>
      <c r="F38" s="17" t="s">
        <v>530</v>
      </c>
      <c r="G38" s="17"/>
    </row>
    <row r="39" spans="1:7" ht="12.75">
      <c r="A39" s="45">
        <v>0.4375</v>
      </c>
      <c r="B39" s="17"/>
      <c r="C39" s="17"/>
      <c r="D39" s="17" t="s">
        <v>312</v>
      </c>
      <c r="E39" s="17"/>
      <c r="F39" s="17" t="s">
        <v>530</v>
      </c>
      <c r="G39" s="17"/>
    </row>
    <row r="40" spans="1:7" ht="12.75">
      <c r="A40" s="45">
        <v>0.4583333333333333</v>
      </c>
      <c r="B40" s="17"/>
      <c r="C40" s="17"/>
      <c r="D40" s="17" t="s">
        <v>312</v>
      </c>
      <c r="E40" s="17"/>
      <c r="F40" s="17" t="s">
        <v>530</v>
      </c>
      <c r="G40" s="17"/>
    </row>
    <row r="41" spans="1:7" ht="12.75">
      <c r="A41" s="45">
        <v>0.4791666666666667</v>
      </c>
      <c r="B41" s="17"/>
      <c r="C41" s="17"/>
      <c r="D41" s="17" t="s">
        <v>312</v>
      </c>
      <c r="E41" s="17"/>
      <c r="F41" s="17" t="s">
        <v>530</v>
      </c>
      <c r="G41" s="17"/>
    </row>
    <row r="42" spans="1:7" ht="12.75">
      <c r="A42" s="212" t="s">
        <v>39</v>
      </c>
      <c r="B42" s="17"/>
      <c r="C42" s="17"/>
      <c r="D42" s="17"/>
      <c r="E42" s="17"/>
      <c r="F42" s="17"/>
      <c r="G42" s="17"/>
    </row>
    <row r="43" spans="1:7" ht="12.75">
      <c r="A43" s="195">
        <v>0.4375</v>
      </c>
      <c r="B43" s="17">
        <v>3600</v>
      </c>
      <c r="C43" s="17">
        <v>60</v>
      </c>
      <c r="D43" s="17"/>
      <c r="E43" s="17"/>
      <c r="F43" s="17" t="s">
        <v>530</v>
      </c>
      <c r="G43" s="17"/>
    </row>
    <row r="44" spans="1:7" ht="12.75">
      <c r="A44" s="195">
        <v>0.4583333333333333</v>
      </c>
      <c r="B44" s="17">
        <v>5000</v>
      </c>
      <c r="C44" s="17">
        <v>83.3</v>
      </c>
      <c r="D44" s="17"/>
      <c r="E44" s="17"/>
      <c r="F44" s="17" t="s">
        <v>543</v>
      </c>
      <c r="G44" s="17"/>
    </row>
    <row r="45" spans="1:7" ht="12.75">
      <c r="A45" s="195">
        <v>0.46875</v>
      </c>
      <c r="B45" s="17">
        <v>6900</v>
      </c>
      <c r="C45" s="17">
        <v>115</v>
      </c>
      <c r="D45" s="17"/>
      <c r="E45" s="17"/>
      <c r="F45" s="17" t="s">
        <v>543</v>
      </c>
      <c r="G45" s="17"/>
    </row>
    <row r="46" spans="1:7" ht="12.75">
      <c r="A46" s="46">
        <v>0.4895833333333333</v>
      </c>
      <c r="B46" s="17">
        <v>5000</v>
      </c>
      <c r="C46" s="17">
        <v>83.3</v>
      </c>
      <c r="D46" s="17"/>
      <c r="E46" s="17"/>
      <c r="F46" s="17" t="s">
        <v>543</v>
      </c>
      <c r="G46" s="17"/>
    </row>
    <row r="47" spans="1:7" ht="12.75">
      <c r="A47" s="212" t="s">
        <v>446</v>
      </c>
      <c r="B47" s="17"/>
      <c r="C47" s="17"/>
      <c r="D47" s="17"/>
      <c r="E47" s="17"/>
      <c r="F47" s="17"/>
      <c r="G47" s="17"/>
    </row>
    <row r="48" spans="1:7" ht="12.75">
      <c r="A48" s="45">
        <v>0.4166666666666667</v>
      </c>
      <c r="B48" s="17"/>
      <c r="C48" s="17"/>
      <c r="D48" s="17" t="s">
        <v>312</v>
      </c>
      <c r="E48" s="17"/>
      <c r="F48" s="17" t="s">
        <v>530</v>
      </c>
      <c r="G48" s="17"/>
    </row>
    <row r="49" spans="1:7" ht="12.75">
      <c r="A49" s="45">
        <v>0.4791666666666667</v>
      </c>
      <c r="B49" s="17"/>
      <c r="C49" s="17"/>
      <c r="D49" s="17" t="s">
        <v>312</v>
      </c>
      <c r="E49" s="17"/>
      <c r="F49" s="17" t="s">
        <v>530</v>
      </c>
      <c r="G49" s="17"/>
    </row>
    <row r="50" spans="1:7" ht="12.75">
      <c r="A50" s="216" t="s">
        <v>21</v>
      </c>
      <c r="B50" s="17"/>
      <c r="C50" s="17"/>
      <c r="D50" s="17"/>
      <c r="E50" s="17"/>
      <c r="F50" s="17"/>
      <c r="G50" s="17"/>
    </row>
    <row r="51" spans="1:7" ht="12.75">
      <c r="A51" s="47" t="s">
        <v>22</v>
      </c>
      <c r="B51" s="17"/>
      <c r="C51" s="17"/>
      <c r="D51" s="17" t="s">
        <v>551</v>
      </c>
      <c r="E51" s="17"/>
      <c r="F51" s="17"/>
      <c r="G51" s="17"/>
    </row>
    <row r="52" spans="1:7" ht="12.75">
      <c r="A52" s="212" t="s">
        <v>383</v>
      </c>
      <c r="B52" s="17"/>
      <c r="C52" s="17"/>
      <c r="D52" s="17"/>
      <c r="E52" s="17"/>
      <c r="F52" s="17"/>
      <c r="G52" s="17"/>
    </row>
    <row r="53" spans="1:7" ht="12.75">
      <c r="A53" s="45">
        <v>0.4479166666666667</v>
      </c>
      <c r="B53" s="17"/>
      <c r="C53" s="17"/>
      <c r="D53" s="17"/>
      <c r="E53" s="17"/>
      <c r="F53" s="17" t="s">
        <v>543</v>
      </c>
      <c r="G53" s="17"/>
    </row>
    <row r="54" spans="1:15" ht="12.75">
      <c r="A54" s="45">
        <v>0.4791666666666667</v>
      </c>
      <c r="B54" s="17"/>
      <c r="C54" s="17"/>
      <c r="D54" s="17"/>
      <c r="E54" s="17"/>
      <c r="F54" s="17" t="s">
        <v>543</v>
      </c>
      <c r="G54" s="17"/>
      <c r="H54" s="138"/>
      <c r="I54" s="138"/>
      <c r="J54" s="138"/>
      <c r="K54" s="138"/>
      <c r="L54" s="138"/>
      <c r="M54" s="138"/>
      <c r="N54" s="138"/>
      <c r="O54" s="138"/>
    </row>
    <row r="55" spans="1:15" s="127" customFormat="1" ht="12.75">
      <c r="A55" s="126" t="s">
        <v>456</v>
      </c>
      <c r="B55" s="194"/>
      <c r="C55" s="194"/>
      <c r="D55" s="194"/>
      <c r="E55" s="194"/>
      <c r="F55" s="194"/>
      <c r="G55" s="194"/>
      <c r="H55" s="138"/>
      <c r="I55" s="138"/>
      <c r="J55" s="138"/>
      <c r="K55" s="138"/>
      <c r="L55" s="138"/>
      <c r="M55" s="138"/>
      <c r="N55" s="138"/>
      <c r="O55" s="138"/>
    </row>
    <row r="56" spans="1:7" ht="12.75">
      <c r="A56" s="45">
        <v>0.4583333333333333</v>
      </c>
      <c r="B56" s="17"/>
      <c r="C56" s="17"/>
      <c r="D56" s="17"/>
      <c r="E56" s="17"/>
      <c r="F56" s="17" t="s">
        <v>530</v>
      </c>
      <c r="G56" s="17"/>
    </row>
    <row r="57" spans="1:7" ht="12.75">
      <c r="A57" s="45">
        <v>0.4791666666666667</v>
      </c>
      <c r="B57" s="17"/>
      <c r="C57" s="17"/>
      <c r="D57" s="17"/>
      <c r="E57" s="17"/>
      <c r="F57" s="17" t="s">
        <v>543</v>
      </c>
      <c r="G57" s="17"/>
    </row>
    <row r="58" spans="1:7" ht="12.75">
      <c r="A58" s="45">
        <v>0.53125</v>
      </c>
      <c r="B58" s="17"/>
      <c r="C58" s="17"/>
      <c r="D58" s="17"/>
      <c r="E58" s="17"/>
      <c r="F58" s="17" t="s">
        <v>543</v>
      </c>
      <c r="G58" s="17"/>
    </row>
    <row r="59" spans="1:7" ht="12.75">
      <c r="A59" s="45">
        <v>0.052083333333333336</v>
      </c>
      <c r="B59" s="17"/>
      <c r="C59" s="17"/>
      <c r="D59" s="17"/>
      <c r="E59" s="17"/>
      <c r="F59" s="17" t="s">
        <v>61</v>
      </c>
      <c r="G59" s="17"/>
    </row>
    <row r="60" spans="1:7" ht="12.75">
      <c r="A60" s="45">
        <v>0.07291666666666667</v>
      </c>
      <c r="B60" s="17"/>
      <c r="C60" s="17"/>
      <c r="D60" s="17"/>
      <c r="E60" s="17"/>
      <c r="F60" s="17" t="s">
        <v>530</v>
      </c>
      <c r="G60" s="17"/>
    </row>
    <row r="61" spans="1:7" ht="12.75">
      <c r="A61" s="212" t="s">
        <v>386</v>
      </c>
      <c r="B61" s="17"/>
      <c r="C61" s="17"/>
      <c r="D61" s="17"/>
      <c r="E61" s="17"/>
      <c r="F61" s="17"/>
      <c r="G61" s="17"/>
    </row>
    <row r="62" spans="1:7" ht="12.75">
      <c r="A62" s="195">
        <v>0.4375</v>
      </c>
      <c r="B62" s="17">
        <v>720</v>
      </c>
      <c r="C62" s="17">
        <v>12</v>
      </c>
      <c r="D62" s="17" t="s">
        <v>428</v>
      </c>
      <c r="E62" s="17">
        <v>0.24</v>
      </c>
      <c r="F62" s="17" t="s">
        <v>543</v>
      </c>
      <c r="G62" s="17"/>
    </row>
    <row r="63" spans="1:7" ht="12.75">
      <c r="A63" s="195">
        <v>0.4583333333333333</v>
      </c>
      <c r="B63" s="17">
        <v>20</v>
      </c>
      <c r="C63" s="17">
        <v>0.33</v>
      </c>
      <c r="D63" s="17" t="s">
        <v>10</v>
      </c>
      <c r="E63" s="17">
        <v>0.0066</v>
      </c>
      <c r="F63" s="17" t="s">
        <v>543</v>
      </c>
      <c r="G63" s="17"/>
    </row>
    <row r="64" spans="1:7" ht="12.75">
      <c r="A64" s="195">
        <v>0.46875</v>
      </c>
      <c r="B64" s="17">
        <v>144</v>
      </c>
      <c r="C64" s="17">
        <v>2.4</v>
      </c>
      <c r="D64" s="17" t="s">
        <v>200</v>
      </c>
      <c r="E64" s="17">
        <v>0.046</v>
      </c>
      <c r="F64" s="17" t="s">
        <v>543</v>
      </c>
      <c r="G64" s="17"/>
    </row>
    <row r="65" spans="1:7" ht="12.75">
      <c r="A65" s="195">
        <v>0.5</v>
      </c>
      <c r="B65" s="17">
        <v>136</v>
      </c>
      <c r="C65" s="17">
        <v>21.7</v>
      </c>
      <c r="D65" s="17" t="s">
        <v>312</v>
      </c>
      <c r="E65" s="17">
        <v>0.434</v>
      </c>
      <c r="F65" s="17" t="s">
        <v>543</v>
      </c>
      <c r="G65" s="17"/>
    </row>
    <row r="66" spans="1:7" ht="12.75">
      <c r="A66" s="215">
        <v>0.5208333333333334</v>
      </c>
      <c r="B66" s="17"/>
      <c r="C66" s="17">
        <v>16.3</v>
      </c>
      <c r="D66" s="17" t="s">
        <v>312</v>
      </c>
      <c r="E66" s="17">
        <v>0.326</v>
      </c>
      <c r="F66" s="17" t="s">
        <v>543</v>
      </c>
      <c r="G66" s="17"/>
    </row>
    <row r="67" spans="1:7" ht="12.75">
      <c r="A67" s="126" t="s">
        <v>2</v>
      </c>
      <c r="B67" s="17"/>
      <c r="C67" s="17"/>
      <c r="D67" s="17"/>
      <c r="E67" s="17"/>
      <c r="F67" s="17"/>
      <c r="G67" s="17"/>
    </row>
    <row r="68" spans="1:7" ht="12.75">
      <c r="A68" s="45">
        <v>0.3909722222222222</v>
      </c>
      <c r="B68" s="17"/>
      <c r="C68" s="17">
        <v>17.24</v>
      </c>
      <c r="D68" s="17" t="s">
        <v>529</v>
      </c>
      <c r="E68" s="17">
        <v>0.34</v>
      </c>
      <c r="F68" s="17" t="s">
        <v>530</v>
      </c>
      <c r="G68" s="17"/>
    </row>
    <row r="69" spans="1:7" ht="12.75">
      <c r="A69" s="45">
        <v>0.43333333333333335</v>
      </c>
      <c r="B69" s="17"/>
      <c r="C69" s="17"/>
      <c r="D69" s="17"/>
      <c r="E69" s="17"/>
      <c r="F69" s="17" t="s">
        <v>61</v>
      </c>
      <c r="G69" s="17"/>
    </row>
    <row r="70" spans="1:7" ht="12.75">
      <c r="A70" s="45">
        <v>0.475</v>
      </c>
      <c r="B70" s="17"/>
      <c r="C70" s="17">
        <v>33.33</v>
      </c>
      <c r="D70" s="17" t="s">
        <v>449</v>
      </c>
      <c r="E70" s="17">
        <v>0.65</v>
      </c>
      <c r="F70" s="17" t="s">
        <v>543</v>
      </c>
      <c r="G70" s="17"/>
    </row>
    <row r="71" spans="1:7" ht="12.75">
      <c r="A71" s="212" t="s">
        <v>389</v>
      </c>
      <c r="B71" s="17"/>
      <c r="C71" s="17"/>
      <c r="D71" s="17"/>
      <c r="E71" s="17"/>
      <c r="F71" s="17"/>
      <c r="G71" s="17"/>
    </row>
    <row r="72" spans="1:7" ht="12.75">
      <c r="A72" s="45">
        <v>0.4826388888888889</v>
      </c>
      <c r="B72" s="17">
        <v>60</v>
      </c>
      <c r="C72" s="17">
        <v>1</v>
      </c>
      <c r="D72" s="17" t="s">
        <v>449</v>
      </c>
      <c r="E72" s="17">
        <v>0.019</v>
      </c>
      <c r="F72" s="17" t="s">
        <v>543</v>
      </c>
      <c r="G72" s="17"/>
    </row>
    <row r="73" spans="1:7" ht="12.75">
      <c r="A73" s="45">
        <v>0.49513888888888885</v>
      </c>
      <c r="B73" s="17">
        <v>56</v>
      </c>
      <c r="C73" s="17">
        <v>0.933</v>
      </c>
      <c r="D73" s="17" t="s">
        <v>449</v>
      </c>
      <c r="E73" s="17">
        <v>0.018</v>
      </c>
      <c r="F73" s="17" t="s">
        <v>543</v>
      </c>
      <c r="G73" s="17"/>
    </row>
    <row r="74" spans="1:7" ht="12.75">
      <c r="A74" s="212" t="s">
        <v>412</v>
      </c>
      <c r="B74" s="17"/>
      <c r="C74" s="17"/>
      <c r="D74" s="17"/>
      <c r="E74" s="17"/>
      <c r="F74" s="17"/>
      <c r="G74" s="17"/>
    </row>
    <row r="75" spans="1:7" ht="12.75">
      <c r="A75" s="45">
        <v>0.4479166666666667</v>
      </c>
      <c r="B75" s="17">
        <v>810</v>
      </c>
      <c r="C75" s="17">
        <v>13.5</v>
      </c>
      <c r="D75" s="17"/>
      <c r="E75" s="17"/>
      <c r="F75" s="17" t="s">
        <v>530</v>
      </c>
      <c r="G75" s="17"/>
    </row>
    <row r="76" spans="1:7" ht="12.75">
      <c r="A76" s="45">
        <v>0.47222222222222227</v>
      </c>
      <c r="B76" s="17">
        <v>480</v>
      </c>
      <c r="C76" s="17">
        <v>8</v>
      </c>
      <c r="D76" s="17"/>
      <c r="E76" s="17"/>
      <c r="F76" s="17" t="s">
        <v>530</v>
      </c>
      <c r="G76" s="17"/>
    </row>
    <row r="77" spans="1:7" ht="12.75">
      <c r="A77" s="45">
        <v>0.53125</v>
      </c>
      <c r="B77" s="17">
        <v>420</v>
      </c>
      <c r="C77" s="17">
        <v>7</v>
      </c>
      <c r="D77" s="17"/>
      <c r="E77" s="17"/>
      <c r="F77" s="17" t="s">
        <v>530</v>
      </c>
      <c r="G77" s="17"/>
    </row>
    <row r="78" spans="1:7" ht="12.75">
      <c r="A78" s="159" t="s">
        <v>153</v>
      </c>
      <c r="B78" s="17"/>
      <c r="C78" s="17"/>
      <c r="D78" s="17"/>
      <c r="E78" s="17"/>
      <c r="F78" s="17"/>
      <c r="G78" s="17"/>
    </row>
    <row r="79" spans="1:7" ht="12.75">
      <c r="A79" s="45">
        <v>0.3854166666666667</v>
      </c>
      <c r="B79" s="17">
        <v>60</v>
      </c>
      <c r="C79" s="17">
        <v>1</v>
      </c>
      <c r="D79" s="17"/>
      <c r="E79" s="17"/>
      <c r="F79" s="17" t="s">
        <v>543</v>
      </c>
      <c r="G79" s="17"/>
    </row>
    <row r="80" spans="1:7" ht="12.75">
      <c r="A80" s="45">
        <v>0.43402777777777773</v>
      </c>
      <c r="B80" s="17">
        <v>200</v>
      </c>
      <c r="C80" s="17">
        <v>3.3</v>
      </c>
      <c r="D80" s="17"/>
      <c r="E80" s="17"/>
      <c r="F80" s="17" t="s">
        <v>543</v>
      </c>
      <c r="G80" s="17"/>
    </row>
    <row r="81" spans="1:9" s="127" customFormat="1" ht="12.75">
      <c r="A81" s="159" t="s">
        <v>457</v>
      </c>
      <c r="B81" s="194"/>
      <c r="C81" s="194"/>
      <c r="D81" s="194"/>
      <c r="E81" s="194"/>
      <c r="F81" s="194"/>
      <c r="G81" s="194"/>
      <c r="H81" s="138"/>
      <c r="I81" s="138"/>
    </row>
    <row r="82" spans="1:7" ht="12.75">
      <c r="A82" s="45">
        <v>0.4895833333333333</v>
      </c>
      <c r="B82" s="17"/>
      <c r="C82" s="17"/>
      <c r="D82" s="17"/>
      <c r="E82" s="17"/>
      <c r="F82" s="17"/>
      <c r="G82" s="17"/>
    </row>
    <row r="83" spans="1:7" ht="12.75">
      <c r="A83" s="45">
        <v>0.5416666666666666</v>
      </c>
      <c r="B83" s="17">
        <v>168</v>
      </c>
      <c r="C83" s="17">
        <v>2.8</v>
      </c>
      <c r="D83" s="17" t="s">
        <v>545</v>
      </c>
      <c r="E83" s="17">
        <v>0.05</v>
      </c>
      <c r="F83" s="17" t="s">
        <v>530</v>
      </c>
      <c r="G83" s="17" t="s">
        <v>93</v>
      </c>
    </row>
    <row r="84" spans="1:7" ht="12.75">
      <c r="A84" s="126" t="s">
        <v>91</v>
      </c>
      <c r="B84" s="17">
        <v>258</v>
      </c>
      <c r="C84" s="17">
        <v>4.1</v>
      </c>
      <c r="D84" s="17" t="s">
        <v>529</v>
      </c>
      <c r="E84" s="17">
        <v>0.088</v>
      </c>
      <c r="F84" s="17" t="s">
        <v>530</v>
      </c>
      <c r="G84" s="17"/>
    </row>
    <row r="85" spans="1:7" ht="12.75">
      <c r="A85" s="45">
        <v>0.40625</v>
      </c>
      <c r="B85" s="17"/>
      <c r="C85" s="17"/>
      <c r="D85" s="17"/>
      <c r="E85" s="17"/>
      <c r="F85" s="17" t="s">
        <v>530</v>
      </c>
      <c r="G85" s="17" t="s">
        <v>93</v>
      </c>
    </row>
    <row r="86" spans="1:7" ht="12.75">
      <c r="A86" s="45">
        <v>0.4305555555555556</v>
      </c>
      <c r="B86" s="17"/>
      <c r="C86" s="17"/>
      <c r="D86" s="17"/>
      <c r="E86" s="17"/>
      <c r="F86" s="17" t="s">
        <v>92</v>
      </c>
      <c r="G86" s="17" t="s">
        <v>94</v>
      </c>
    </row>
    <row r="87" spans="1:7" ht="12.75">
      <c r="A87" s="126" t="s">
        <v>541</v>
      </c>
      <c r="B87" s="17"/>
      <c r="C87" s="17"/>
      <c r="D87" s="17"/>
      <c r="E87" s="17"/>
      <c r="F87" s="17"/>
      <c r="G87" s="17"/>
    </row>
    <row r="88" spans="1:7" ht="15">
      <c r="A88" s="67">
        <v>0.40625</v>
      </c>
      <c r="B88" s="17"/>
      <c r="C88" s="17"/>
      <c r="D88" s="17"/>
      <c r="E88" s="17"/>
      <c r="F88" s="17" t="s">
        <v>543</v>
      </c>
      <c r="G88" s="17"/>
    </row>
    <row r="89" spans="1:7" ht="12.75">
      <c r="A89" s="212" t="s">
        <v>431</v>
      </c>
      <c r="B89" s="17"/>
      <c r="C89" s="17"/>
      <c r="D89" s="17"/>
      <c r="E89" s="17"/>
      <c r="F89" s="17"/>
      <c r="G89" s="17"/>
    </row>
    <row r="90" spans="1:7" ht="15.75" customHeight="1">
      <c r="A90" s="67">
        <v>0.40625</v>
      </c>
      <c r="B90" s="17"/>
      <c r="C90" s="68" t="s">
        <v>75</v>
      </c>
      <c r="D90" s="17"/>
      <c r="E90" s="17"/>
      <c r="F90" s="17" t="s">
        <v>543</v>
      </c>
      <c r="G90" s="17"/>
    </row>
    <row r="91" spans="1:7" ht="15.75" customHeight="1">
      <c r="A91" s="200">
        <v>0.4166666666666667</v>
      </c>
      <c r="B91" s="17"/>
      <c r="C91" s="199" t="s">
        <v>76</v>
      </c>
      <c r="D91" s="17"/>
      <c r="E91" s="17"/>
      <c r="F91" s="17" t="s">
        <v>543</v>
      </c>
      <c r="G91" s="17"/>
    </row>
    <row r="92" spans="1:7" ht="15" customHeight="1">
      <c r="A92" s="200">
        <v>0.4270833333333333</v>
      </c>
      <c r="B92" s="17"/>
      <c r="C92" s="199" t="s">
        <v>77</v>
      </c>
      <c r="D92" s="17"/>
      <c r="E92" s="17"/>
      <c r="F92" s="17" t="s">
        <v>543</v>
      </c>
      <c r="G92" s="17"/>
    </row>
    <row r="93" spans="1:7" ht="16.5" customHeight="1">
      <c r="A93" s="200">
        <v>0.45069444444444445</v>
      </c>
      <c r="B93" s="17"/>
      <c r="C93" s="199" t="s">
        <v>78</v>
      </c>
      <c r="D93" s="17"/>
      <c r="E93" s="17"/>
      <c r="F93" s="17" t="s">
        <v>543</v>
      </c>
      <c r="G93" s="17"/>
    </row>
    <row r="94" spans="1:7" ht="15.75" customHeight="1">
      <c r="A94" s="200">
        <v>0.4770833333333333</v>
      </c>
      <c r="B94" s="17"/>
      <c r="C94" s="199" t="s">
        <v>79</v>
      </c>
      <c r="D94" s="17"/>
      <c r="E94" s="17"/>
      <c r="F94" s="17" t="s">
        <v>543</v>
      </c>
      <c r="G94" s="17"/>
    </row>
    <row r="95" spans="1:7" ht="15.75" customHeight="1">
      <c r="A95" s="200">
        <v>0.4895833333333333</v>
      </c>
      <c r="B95" s="17"/>
      <c r="C95" s="199" t="s">
        <v>80</v>
      </c>
      <c r="D95" s="17"/>
      <c r="E95" s="17"/>
      <c r="F95" s="17" t="s">
        <v>543</v>
      </c>
      <c r="G95" s="17"/>
    </row>
    <row r="96" spans="1:7" ht="15.75" customHeight="1">
      <c r="A96" s="200">
        <v>0.5</v>
      </c>
      <c r="B96" s="17"/>
      <c r="C96" s="199" t="s">
        <v>81</v>
      </c>
      <c r="D96" s="17"/>
      <c r="E96" s="17"/>
      <c r="F96" s="17"/>
      <c r="G96" s="17"/>
    </row>
    <row r="97" spans="1:7" ht="12.75" customHeight="1">
      <c r="A97" s="200">
        <v>0.5208333333333334</v>
      </c>
      <c r="B97" s="17"/>
      <c r="C97" s="199" t="s">
        <v>82</v>
      </c>
      <c r="D97" s="17"/>
      <c r="E97" s="17"/>
      <c r="F97" s="17" t="s">
        <v>85</v>
      </c>
      <c r="G97" s="17"/>
    </row>
    <row r="98" spans="1:7" ht="15.75" customHeight="1">
      <c r="A98" s="200">
        <v>0.5277777777777778</v>
      </c>
      <c r="B98" s="17"/>
      <c r="C98" s="199" t="s">
        <v>83</v>
      </c>
      <c r="D98" s="17"/>
      <c r="E98" s="17"/>
      <c r="F98" s="17"/>
      <c r="G98" s="17"/>
    </row>
    <row r="99" spans="1:7" ht="15" customHeight="1">
      <c r="A99" s="200">
        <v>0.5555555555555556</v>
      </c>
      <c r="B99" s="17"/>
      <c r="C99" s="199" t="s">
        <v>84</v>
      </c>
      <c r="D99" s="17"/>
      <c r="E99" s="17"/>
      <c r="F99" s="17"/>
      <c r="G99" s="17"/>
    </row>
    <row r="100" spans="1:7" ht="12.75">
      <c r="A100" s="227" t="s">
        <v>393</v>
      </c>
      <c r="B100" s="17"/>
      <c r="C100" s="17"/>
      <c r="D100" s="17"/>
      <c r="E100" s="17"/>
      <c r="F100" s="17"/>
      <c r="G100" s="17"/>
    </row>
    <row r="101" spans="1:7" ht="12.75">
      <c r="A101" s="195">
        <v>0.3958333333333333</v>
      </c>
      <c r="B101" s="17">
        <v>1829</v>
      </c>
      <c r="C101" s="17">
        <v>30.48</v>
      </c>
      <c r="D101" s="17"/>
      <c r="E101" s="17"/>
      <c r="F101" s="17"/>
      <c r="G101" s="17"/>
    </row>
    <row r="102" spans="1:7" ht="12.75">
      <c r="A102" s="195">
        <v>0.4270833333333333</v>
      </c>
      <c r="B102" s="17">
        <v>701</v>
      </c>
      <c r="C102" s="17">
        <v>11.68</v>
      </c>
      <c r="D102" s="17"/>
      <c r="E102" s="17"/>
      <c r="F102" s="17"/>
      <c r="G102" s="17"/>
    </row>
    <row r="103" spans="1:7" ht="12.75">
      <c r="A103" s="45">
        <v>0.4583333333333333</v>
      </c>
      <c r="B103" s="17">
        <v>762</v>
      </c>
      <c r="C103" s="17">
        <v>12.7</v>
      </c>
      <c r="D103" s="17"/>
      <c r="E103" s="17"/>
      <c r="F103" s="17"/>
      <c r="G103" s="17"/>
    </row>
    <row r="104" spans="1:7" ht="25.5">
      <c r="A104" s="159" t="s">
        <v>241</v>
      </c>
      <c r="B104" s="17"/>
      <c r="C104" s="17"/>
      <c r="D104" s="17"/>
      <c r="E104" s="17"/>
      <c r="F104" s="17"/>
      <c r="G104" s="17"/>
    </row>
    <row r="105" spans="1:7" ht="12.75">
      <c r="A105" s="45">
        <v>0.3958333333333333</v>
      </c>
      <c r="B105" s="17"/>
      <c r="C105" s="17">
        <v>45.4</v>
      </c>
      <c r="D105" s="17"/>
      <c r="E105" s="17">
        <v>0.88</v>
      </c>
      <c r="F105" s="17" t="s">
        <v>543</v>
      </c>
      <c r="G105" s="17"/>
    </row>
    <row r="106" spans="1:7" ht="12.75">
      <c r="A106" s="215">
        <v>0.5583333333333333</v>
      </c>
      <c r="B106" s="17"/>
      <c r="C106" s="17">
        <v>17.27</v>
      </c>
      <c r="D106" s="17"/>
      <c r="E106" s="17">
        <v>0.34</v>
      </c>
      <c r="F106" s="17" t="s">
        <v>543</v>
      </c>
      <c r="G106" s="17"/>
    </row>
    <row r="107" spans="1:7" ht="12.75">
      <c r="A107" s="212" t="s">
        <v>592</v>
      </c>
      <c r="B107" s="17"/>
      <c r="C107" s="17"/>
      <c r="D107" s="17"/>
      <c r="E107" s="17"/>
      <c r="F107" s="17"/>
      <c r="G107" s="17"/>
    </row>
    <row r="108" spans="1:7" ht="12.75">
      <c r="A108" s="47">
        <v>0.40069444444444446</v>
      </c>
      <c r="B108" s="48"/>
      <c r="C108" s="17"/>
      <c r="D108" s="17"/>
      <c r="E108" s="49"/>
      <c r="F108" s="17" t="s">
        <v>239</v>
      </c>
      <c r="G108" s="17"/>
    </row>
    <row r="109" spans="1:7" ht="12.75">
      <c r="A109" s="47">
        <v>0.4138888888888889</v>
      </c>
      <c r="B109" s="48"/>
      <c r="C109" s="17"/>
      <c r="D109" s="17"/>
      <c r="E109" s="49"/>
      <c r="F109" s="17" t="s">
        <v>238</v>
      </c>
      <c r="G109" s="17"/>
    </row>
    <row r="110" spans="1:7" ht="12.75">
      <c r="A110" s="47">
        <v>0.42083333333333334</v>
      </c>
      <c r="B110" s="48"/>
      <c r="C110" s="17"/>
      <c r="D110" s="17"/>
      <c r="E110" s="49"/>
      <c r="F110" s="17" t="s">
        <v>61</v>
      </c>
      <c r="G110" s="17"/>
    </row>
    <row r="111" spans="1:7" ht="12.75">
      <c r="A111" s="47">
        <v>0.4305555555555556</v>
      </c>
      <c r="B111" s="48"/>
      <c r="C111" s="17"/>
      <c r="D111" s="17"/>
      <c r="E111" s="49"/>
      <c r="F111" s="17" t="s">
        <v>543</v>
      </c>
      <c r="G111" s="17"/>
    </row>
    <row r="112" spans="1:7" ht="12.75">
      <c r="A112" s="47">
        <v>0.4451388888888889</v>
      </c>
      <c r="B112" s="48"/>
      <c r="C112" s="17"/>
      <c r="D112" s="17"/>
      <c r="E112" s="49"/>
      <c r="F112" s="17" t="s">
        <v>530</v>
      </c>
      <c r="G112" s="17"/>
    </row>
    <row r="113" spans="1:7" ht="12.75">
      <c r="A113" s="45">
        <v>0.45416666666666666</v>
      </c>
      <c r="B113" s="17"/>
      <c r="C113" s="17"/>
      <c r="D113" s="17"/>
      <c r="E113" s="49"/>
      <c r="F113" s="17" t="s">
        <v>530</v>
      </c>
      <c r="G113" s="17"/>
    </row>
    <row r="114" spans="1:7" ht="12.75">
      <c r="A114" s="45">
        <v>0.4673611111111111</v>
      </c>
      <c r="B114" s="17"/>
      <c r="C114" s="17"/>
      <c r="D114" s="17"/>
      <c r="E114" s="49"/>
      <c r="F114" s="17" t="s">
        <v>530</v>
      </c>
      <c r="G114" s="17"/>
    </row>
    <row r="115" spans="1:7" ht="12.75">
      <c r="A115" s="45">
        <v>0.47430555555555554</v>
      </c>
      <c r="B115" s="17"/>
      <c r="C115" s="17"/>
      <c r="D115" s="17"/>
      <c r="E115" s="49"/>
      <c r="F115" s="17" t="s">
        <v>530</v>
      </c>
      <c r="G115" s="17"/>
    </row>
    <row r="116" spans="1:7" ht="12.75">
      <c r="A116" s="227" t="s">
        <v>554</v>
      </c>
      <c r="B116" s="17"/>
      <c r="C116" s="17"/>
      <c r="D116" s="17"/>
      <c r="E116" s="49"/>
      <c r="F116" s="17"/>
      <c r="G116" s="17"/>
    </row>
    <row r="117" spans="1:7" ht="12.75">
      <c r="A117" s="46">
        <v>0.46875</v>
      </c>
      <c r="B117" s="17">
        <v>923</v>
      </c>
      <c r="C117" s="17">
        <v>15.38</v>
      </c>
      <c r="D117" s="17" t="s">
        <v>529</v>
      </c>
      <c r="E117" s="49">
        <v>0.3</v>
      </c>
      <c r="F117" s="17" t="s">
        <v>543</v>
      </c>
      <c r="G117" s="17"/>
    </row>
    <row r="118" spans="1:7" ht="39">
      <c r="A118" s="46">
        <v>0.5</v>
      </c>
      <c r="B118" s="17">
        <v>923</v>
      </c>
      <c r="C118" s="17">
        <v>15.38</v>
      </c>
      <c r="D118" s="17" t="s">
        <v>529</v>
      </c>
      <c r="E118" s="49">
        <v>0.3</v>
      </c>
      <c r="F118" s="17" t="s">
        <v>543</v>
      </c>
      <c r="G118" s="17" t="s">
        <v>460</v>
      </c>
    </row>
    <row r="119" spans="1:7" ht="12.75">
      <c r="A119" s="212" t="s">
        <v>395</v>
      </c>
      <c r="B119" s="17"/>
      <c r="C119" s="17"/>
      <c r="D119" s="17"/>
      <c r="E119" s="17"/>
      <c r="F119" s="17"/>
      <c r="G119" s="17"/>
    </row>
    <row r="120" spans="1:7" ht="13.5" customHeight="1">
      <c r="A120" s="45" t="s">
        <v>230</v>
      </c>
      <c r="B120" s="17"/>
      <c r="C120" s="17"/>
      <c r="D120" s="17" t="s">
        <v>449</v>
      </c>
      <c r="E120" s="17"/>
      <c r="F120" s="17" t="s">
        <v>543</v>
      </c>
      <c r="G120" s="17"/>
    </row>
    <row r="121" spans="1:7" ht="13.5" customHeight="1">
      <c r="A121" s="159" t="s">
        <v>59</v>
      </c>
      <c r="B121" s="17"/>
      <c r="C121" s="17"/>
      <c r="D121" s="17"/>
      <c r="E121" s="17"/>
      <c r="F121" s="17"/>
      <c r="G121" s="17"/>
    </row>
    <row r="122" spans="1:7" ht="13.5" customHeight="1">
      <c r="A122" s="45">
        <v>0.4583333333333333</v>
      </c>
      <c r="B122" s="17">
        <v>0</v>
      </c>
      <c r="C122" s="17"/>
      <c r="D122" s="17"/>
      <c r="E122" s="17"/>
      <c r="F122" s="17" t="s">
        <v>61</v>
      </c>
      <c r="G122" s="17"/>
    </row>
    <row r="123" spans="1:7" ht="13.5" customHeight="1">
      <c r="A123" s="45">
        <v>0.4930555555555556</v>
      </c>
      <c r="B123" s="17">
        <v>0</v>
      </c>
      <c r="C123" s="17"/>
      <c r="D123" s="17"/>
      <c r="E123" s="17"/>
      <c r="F123" s="17" t="s">
        <v>61</v>
      </c>
      <c r="G123" s="17"/>
    </row>
    <row r="124" spans="1:7" ht="13.5" customHeight="1">
      <c r="A124" s="45">
        <v>0.576388888888889</v>
      </c>
      <c r="B124" s="17"/>
      <c r="C124" s="17">
        <v>75.11</v>
      </c>
      <c r="D124" s="17"/>
      <c r="E124" s="17"/>
      <c r="F124" s="17" t="s">
        <v>530</v>
      </c>
      <c r="G124" s="17"/>
    </row>
    <row r="125" spans="1:7" ht="13.5" customHeight="1">
      <c r="A125" s="45">
        <v>0.5833333333333334</v>
      </c>
      <c r="B125" s="17"/>
      <c r="C125" s="17"/>
      <c r="D125" s="17"/>
      <c r="E125" s="17"/>
      <c r="F125" s="17" t="s">
        <v>530</v>
      </c>
      <c r="G125" s="17"/>
    </row>
    <row r="126" spans="1:7" ht="13.5" customHeight="1">
      <c r="A126" s="45">
        <v>0.638888888888889</v>
      </c>
      <c r="B126" s="17"/>
      <c r="C126" s="17"/>
      <c r="D126" s="17"/>
      <c r="E126" s="17"/>
      <c r="F126" s="17" t="s">
        <v>530</v>
      </c>
      <c r="G126" s="17"/>
    </row>
    <row r="127" spans="1:7" ht="13.5" customHeight="1">
      <c r="A127" s="227" t="s">
        <v>52</v>
      </c>
      <c r="B127" s="17"/>
      <c r="C127" s="17"/>
      <c r="D127" s="17"/>
      <c r="E127" s="17"/>
      <c r="F127" s="17"/>
      <c r="G127" s="17"/>
    </row>
    <row r="128" spans="1:7" ht="13.5" customHeight="1">
      <c r="A128" s="45">
        <v>0.5215277777777778</v>
      </c>
      <c r="B128" s="17">
        <v>39</v>
      </c>
      <c r="C128" s="17">
        <v>0.65</v>
      </c>
      <c r="D128" s="17"/>
      <c r="E128" s="17"/>
      <c r="F128" s="17" t="s">
        <v>530</v>
      </c>
      <c r="G128" s="17"/>
    </row>
    <row r="129" spans="1:7" ht="12.75">
      <c r="A129" s="212" t="s">
        <v>467</v>
      </c>
      <c r="B129" s="17"/>
      <c r="C129" s="17"/>
      <c r="D129" s="17" t="s">
        <v>468</v>
      </c>
      <c r="E129" s="17"/>
      <c r="F129" s="17"/>
      <c r="G129" s="17"/>
    </row>
    <row r="130" spans="1:7" ht="12.75">
      <c r="A130" s="46">
        <v>0.375</v>
      </c>
      <c r="B130" s="17"/>
      <c r="C130" s="17"/>
      <c r="D130" s="17" t="s">
        <v>551</v>
      </c>
      <c r="E130" s="17"/>
      <c r="F130" s="17"/>
      <c r="G130" s="17"/>
    </row>
    <row r="131" spans="1:7" ht="12.75">
      <c r="A131" s="46">
        <v>0.4583333333333333</v>
      </c>
      <c r="B131" s="17"/>
      <c r="C131" s="17"/>
      <c r="D131" s="17" t="s">
        <v>551</v>
      </c>
      <c r="E131" s="17"/>
      <c r="F131" s="17"/>
      <c r="G131" s="17"/>
    </row>
    <row r="132" spans="1:7" ht="13.5" customHeight="1">
      <c r="A132" s="159" t="s">
        <v>106</v>
      </c>
      <c r="B132" s="17"/>
      <c r="C132" s="17"/>
      <c r="D132" s="17"/>
      <c r="E132" s="17"/>
      <c r="F132" s="17"/>
      <c r="G132" s="17"/>
    </row>
    <row r="133" spans="1:7" ht="13.5" customHeight="1">
      <c r="A133" s="45">
        <v>0.5</v>
      </c>
      <c r="B133" s="17"/>
      <c r="C133" s="17"/>
      <c r="D133" s="17" t="s">
        <v>449</v>
      </c>
      <c r="E133" s="17">
        <v>1.8</v>
      </c>
      <c r="F133" s="17" t="s">
        <v>543</v>
      </c>
      <c r="G133" s="17"/>
    </row>
    <row r="134" spans="1:7" ht="25.5">
      <c r="A134" s="126" t="s">
        <v>183</v>
      </c>
      <c r="B134" s="17"/>
      <c r="C134" s="17"/>
      <c r="D134" s="17"/>
      <c r="E134" s="17"/>
      <c r="F134" s="17"/>
      <c r="G134" s="17"/>
    </row>
    <row r="135" spans="1:7" ht="12.75">
      <c r="A135" s="45">
        <v>0.4791666666666667</v>
      </c>
      <c r="B135" s="17">
        <v>660.55</v>
      </c>
      <c r="C135" s="17">
        <v>11.09</v>
      </c>
      <c r="D135" s="17" t="s">
        <v>529</v>
      </c>
      <c r="E135" s="17">
        <v>0.22</v>
      </c>
      <c r="F135" s="17" t="s">
        <v>530</v>
      </c>
      <c r="G135" s="17"/>
    </row>
    <row r="136" spans="1:7" ht="25.5">
      <c r="A136" s="128" t="s">
        <v>563</v>
      </c>
      <c r="B136" s="17"/>
      <c r="C136" s="17"/>
      <c r="D136" s="17"/>
      <c r="E136" s="17"/>
      <c r="F136" s="17"/>
      <c r="G136" s="17"/>
    </row>
    <row r="137" spans="1:7" ht="12.75">
      <c r="A137" s="45">
        <v>0.4479166666666667</v>
      </c>
      <c r="B137" s="17"/>
      <c r="C137" s="17"/>
      <c r="D137" s="17"/>
      <c r="E137" s="17"/>
      <c r="F137" s="17" t="s">
        <v>571</v>
      </c>
      <c r="G137" s="17"/>
    </row>
    <row r="138" spans="1:10" s="127" customFormat="1" ht="12.75">
      <c r="A138" s="128" t="s">
        <v>579</v>
      </c>
      <c r="B138" s="194"/>
      <c r="C138" s="194"/>
      <c r="D138" s="194"/>
      <c r="E138" s="194"/>
      <c r="F138" s="194"/>
      <c r="G138" s="194"/>
      <c r="H138" s="138"/>
      <c r="I138" s="138"/>
      <c r="J138" s="138"/>
    </row>
    <row r="139" spans="1:7" ht="12.75">
      <c r="A139" s="45">
        <v>0.47222222222222227</v>
      </c>
      <c r="B139" s="17">
        <v>1460</v>
      </c>
      <c r="C139" s="17">
        <v>26.35</v>
      </c>
      <c r="D139" s="17" t="s">
        <v>428</v>
      </c>
      <c r="E139" s="17"/>
      <c r="F139" s="17" t="s">
        <v>530</v>
      </c>
      <c r="G139" s="17"/>
    </row>
    <row r="140" spans="1:7" ht="12.75">
      <c r="A140" s="17"/>
      <c r="B140" s="17">
        <v>2600</v>
      </c>
      <c r="C140" s="17">
        <v>46.92</v>
      </c>
      <c r="D140" s="17" t="s">
        <v>428</v>
      </c>
      <c r="E140" s="17"/>
      <c r="F140" s="17" t="s">
        <v>530</v>
      </c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</sheetData>
  <printOptions/>
  <pageMargins left="0.75" right="0.75" top="1" bottom="1" header="0.5" footer="0.5"/>
  <pageSetup orientation="landscape"/>
  <headerFooter alignWithMargins="0">
    <oddHeader>&amp;C&amp;"Verdana,Bold"Snapshot Day 10/2/07
Currents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7"/>
  <sheetViews>
    <sheetView tabSelected="1" workbookViewId="0" topLeftCell="A1">
      <pane ySplit="840" topLeftCell="BM84" activePane="bottomLeft" state="split"/>
      <selection pane="topLeft" activeCell="E1" sqref="E1"/>
      <selection pane="bottomLeft" activeCell="A132" sqref="A132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5" ht="28.5" customHeight="1">
      <c r="A1" s="2" t="s">
        <v>522</v>
      </c>
      <c r="B1" s="3" t="s">
        <v>406</v>
      </c>
      <c r="C1" s="3" t="s">
        <v>407</v>
      </c>
      <c r="D1" s="3" t="s">
        <v>408</v>
      </c>
      <c r="E1" s="2" t="s">
        <v>42</v>
      </c>
    </row>
    <row r="2" ht="12.75">
      <c r="A2" s="149" t="s">
        <v>511</v>
      </c>
    </row>
    <row r="3" spans="1:2" ht="12.75">
      <c r="A3" s="4">
        <v>0.4166666666666667</v>
      </c>
      <c r="B3">
        <v>27</v>
      </c>
    </row>
    <row r="4" spans="1:4" ht="12.75">
      <c r="A4" s="4">
        <v>0.4270833333333333</v>
      </c>
      <c r="B4">
        <v>26</v>
      </c>
      <c r="D4" t="s">
        <v>338</v>
      </c>
    </row>
    <row r="5" spans="1:4" ht="12.75">
      <c r="A5" s="4">
        <v>0.4479166666666667</v>
      </c>
      <c r="B5">
        <v>15</v>
      </c>
      <c r="D5" t="s">
        <v>338</v>
      </c>
    </row>
    <row r="6" spans="1:4" ht="12.75">
      <c r="A6" s="4">
        <v>0.4583333333333333</v>
      </c>
      <c r="B6">
        <v>33</v>
      </c>
      <c r="D6" t="s">
        <v>338</v>
      </c>
    </row>
    <row r="7" spans="1:4" ht="12.75">
      <c r="A7" s="4">
        <v>0.47222222222222227</v>
      </c>
      <c r="B7">
        <v>27</v>
      </c>
      <c r="D7" t="s">
        <v>338</v>
      </c>
    </row>
    <row r="8" ht="12.75">
      <c r="A8" s="146" t="s">
        <v>455</v>
      </c>
    </row>
    <row r="9" spans="1:2" ht="12.75">
      <c r="A9" s="4">
        <v>0.4375</v>
      </c>
      <c r="B9">
        <v>123</v>
      </c>
    </row>
    <row r="10" spans="1:4" ht="12.75">
      <c r="A10" s="4">
        <v>0.4583333333333333</v>
      </c>
      <c r="B10">
        <v>116</v>
      </c>
      <c r="D10" t="s">
        <v>338</v>
      </c>
    </row>
    <row r="11" ht="12.75">
      <c r="A11" s="149" t="s">
        <v>382</v>
      </c>
    </row>
    <row r="12" spans="1:4" ht="12.75">
      <c r="A12" s="4">
        <v>0.4375</v>
      </c>
      <c r="B12">
        <v>70</v>
      </c>
      <c r="D12" t="s">
        <v>338</v>
      </c>
    </row>
    <row r="13" spans="1:4" ht="12.75">
      <c r="A13" s="4">
        <v>0.4791666666666667</v>
      </c>
      <c r="B13">
        <v>55</v>
      </c>
      <c r="D13" t="s">
        <v>338</v>
      </c>
    </row>
    <row r="14" spans="1:4" ht="12.75">
      <c r="A14" s="4">
        <v>0.5277777777777778</v>
      </c>
      <c r="B14">
        <v>35</v>
      </c>
      <c r="D14" t="s">
        <v>338</v>
      </c>
    </row>
    <row r="15" ht="12.75">
      <c r="A15" s="149" t="s">
        <v>314</v>
      </c>
    </row>
    <row r="16" spans="1:2" ht="12.75">
      <c r="A16" s="4">
        <v>0.6458333333333334</v>
      </c>
      <c r="B16">
        <v>23</v>
      </c>
    </row>
    <row r="17" spans="1:3" ht="12.75">
      <c r="A17" s="4">
        <v>0.6666666666666666</v>
      </c>
      <c r="B17">
        <v>34</v>
      </c>
      <c r="C17" t="s">
        <v>338</v>
      </c>
    </row>
    <row r="18" spans="1:3" ht="12.75">
      <c r="A18" s="4">
        <v>0.6770833333333334</v>
      </c>
      <c r="B18">
        <v>42</v>
      </c>
      <c r="C18" t="s">
        <v>338</v>
      </c>
    </row>
    <row r="19" ht="12.75">
      <c r="A19" s="149" t="s">
        <v>473</v>
      </c>
    </row>
    <row r="20" ht="12.75">
      <c r="A20" s="4">
        <v>0.3958333333333333</v>
      </c>
    </row>
    <row r="21" spans="1:4" ht="12.75">
      <c r="A21" s="6">
        <v>0.4270833333333333</v>
      </c>
      <c r="D21" t="s">
        <v>338</v>
      </c>
    </row>
    <row r="22" spans="1:4" ht="12.75">
      <c r="A22" s="4">
        <v>0.4375</v>
      </c>
      <c r="D22" t="s">
        <v>338</v>
      </c>
    </row>
    <row r="23" spans="1:4" ht="12.75">
      <c r="A23" s="4">
        <v>0.4479166666666667</v>
      </c>
      <c r="D23" t="s">
        <v>338</v>
      </c>
    </row>
    <row r="24" spans="1:4" ht="12.75">
      <c r="A24" s="4">
        <v>0.4583333333333333</v>
      </c>
      <c r="D24" t="s">
        <v>338</v>
      </c>
    </row>
    <row r="25" spans="1:4" ht="12.75">
      <c r="A25" s="4">
        <v>0.4791666666666667</v>
      </c>
      <c r="D25" t="s">
        <v>338</v>
      </c>
    </row>
    <row r="26" spans="1:4" ht="12.75">
      <c r="A26" s="4">
        <v>0.4895833333333333</v>
      </c>
      <c r="D26" t="s">
        <v>338</v>
      </c>
    </row>
    <row r="27" ht="12.75">
      <c r="A27" s="149" t="s">
        <v>201</v>
      </c>
    </row>
    <row r="28" spans="1:2" ht="12.75">
      <c r="A28" s="4">
        <v>0.4277777777777778</v>
      </c>
      <c r="B28">
        <v>22</v>
      </c>
    </row>
    <row r="29" spans="1:4" ht="12.75">
      <c r="A29" s="4">
        <v>0.4375</v>
      </c>
      <c r="B29">
        <v>20</v>
      </c>
      <c r="D29" t="s">
        <v>338</v>
      </c>
    </row>
    <row r="30" spans="1:4" ht="12.75">
      <c r="A30" s="4">
        <v>0.4486111111111111</v>
      </c>
      <c r="B30" s="220">
        <v>17</v>
      </c>
      <c r="D30" t="s">
        <v>338</v>
      </c>
    </row>
    <row r="31" spans="1:4" ht="12.75">
      <c r="A31" s="4">
        <v>0.4583333333333333</v>
      </c>
      <c r="B31" s="220">
        <v>7</v>
      </c>
      <c r="D31" t="s">
        <v>338</v>
      </c>
    </row>
    <row r="32" spans="1:3" ht="12.75">
      <c r="A32" s="4">
        <v>0.5104166666666666</v>
      </c>
      <c r="B32" s="220">
        <v>17</v>
      </c>
      <c r="C32" t="s">
        <v>338</v>
      </c>
    </row>
    <row r="33" spans="1:3" ht="12.75">
      <c r="A33" s="4">
        <v>0.53125</v>
      </c>
      <c r="B33" s="220">
        <v>18</v>
      </c>
      <c r="C33" t="s">
        <v>338</v>
      </c>
    </row>
    <row r="34" spans="1:3" ht="12.75">
      <c r="A34" s="4">
        <v>0.041666666666666664</v>
      </c>
      <c r="B34">
        <v>25</v>
      </c>
      <c r="C34" t="s">
        <v>338</v>
      </c>
    </row>
    <row r="35" ht="12.75">
      <c r="A35" s="149" t="s">
        <v>481</v>
      </c>
    </row>
    <row r="36" spans="1:2" ht="12.75">
      <c r="A36" s="4">
        <v>0.375</v>
      </c>
      <c r="B36">
        <v>9</v>
      </c>
    </row>
    <row r="37" spans="1:4" ht="12.75">
      <c r="A37" s="4">
        <v>0.3854166666666667</v>
      </c>
      <c r="B37">
        <v>7</v>
      </c>
      <c r="D37" t="s">
        <v>338</v>
      </c>
    </row>
    <row r="38" spans="1:4" ht="12.75">
      <c r="A38" s="4">
        <v>0.3958333333333333</v>
      </c>
      <c r="B38">
        <v>6.5</v>
      </c>
      <c r="D38" t="s">
        <v>338</v>
      </c>
    </row>
    <row r="39" spans="1:4" ht="12.75">
      <c r="A39" s="4">
        <v>0.40625</v>
      </c>
      <c r="B39" s="219">
        <v>2</v>
      </c>
      <c r="D39" t="s">
        <v>338</v>
      </c>
    </row>
    <row r="40" spans="1:6" ht="39">
      <c r="A40" s="4">
        <v>0.4166666666666667</v>
      </c>
      <c r="B40">
        <v>-5</v>
      </c>
      <c r="D40" t="s">
        <v>338</v>
      </c>
      <c r="F40" s="1" t="s">
        <v>379</v>
      </c>
    </row>
    <row r="41" spans="1:4" ht="12.75">
      <c r="A41" s="4">
        <v>0.4270833333333333</v>
      </c>
      <c r="B41">
        <v>-15</v>
      </c>
      <c r="D41" t="s">
        <v>338</v>
      </c>
    </row>
    <row r="42" spans="1:4" ht="12.75">
      <c r="A42" s="4">
        <v>0.4375</v>
      </c>
      <c r="B42">
        <v>-40</v>
      </c>
      <c r="D42" t="s">
        <v>338</v>
      </c>
    </row>
    <row r="43" spans="1:4" ht="12.75">
      <c r="A43" s="4">
        <v>0.4479166666666667</v>
      </c>
      <c r="B43">
        <v>-50</v>
      </c>
      <c r="D43" t="s">
        <v>338</v>
      </c>
    </row>
    <row r="44" ht="12.75">
      <c r="A44" s="149" t="s">
        <v>309</v>
      </c>
    </row>
    <row r="45" spans="1:2" ht="12.75">
      <c r="A45" s="4">
        <v>0.46875</v>
      </c>
      <c r="B45">
        <v>5</v>
      </c>
    </row>
    <row r="46" spans="1:3" ht="12.75">
      <c r="A46" s="4">
        <v>0.4895833333333333</v>
      </c>
      <c r="B46">
        <v>27.5</v>
      </c>
      <c r="C46" t="s">
        <v>338</v>
      </c>
    </row>
    <row r="47" spans="1:3" ht="12.75">
      <c r="A47" s="4">
        <v>0.5104166666666666</v>
      </c>
      <c r="B47">
        <v>50</v>
      </c>
      <c r="C47" t="s">
        <v>338</v>
      </c>
    </row>
    <row r="48" spans="1:3" ht="12.75">
      <c r="A48" s="4">
        <v>0.53125</v>
      </c>
      <c r="B48">
        <v>67.5</v>
      </c>
      <c r="C48" t="s">
        <v>338</v>
      </c>
    </row>
    <row r="49" ht="12.75">
      <c r="A49" s="149" t="s">
        <v>575</v>
      </c>
    </row>
    <row r="50" spans="1:4" ht="12.75">
      <c r="A50" s="4">
        <v>0.4166666666666667</v>
      </c>
      <c r="D50" t="s">
        <v>338</v>
      </c>
    </row>
    <row r="51" spans="1:4" ht="12.75">
      <c r="A51" s="4">
        <v>0.4270833333333333</v>
      </c>
      <c r="D51" t="s">
        <v>338</v>
      </c>
    </row>
    <row r="52" spans="1:4" ht="12.75">
      <c r="A52" s="4">
        <v>0.4479166666666667</v>
      </c>
      <c r="D52" t="s">
        <v>338</v>
      </c>
    </row>
    <row r="53" spans="1:3" ht="12.75">
      <c r="A53" s="4">
        <v>0.4583333333333333</v>
      </c>
      <c r="C53" t="s">
        <v>338</v>
      </c>
    </row>
    <row r="54" spans="1:3" ht="12.75">
      <c r="A54" s="4">
        <v>0.4791666666666667</v>
      </c>
      <c r="C54" t="s">
        <v>338</v>
      </c>
    </row>
    <row r="55" spans="1:3" ht="12.75">
      <c r="A55" s="4">
        <v>0.5</v>
      </c>
      <c r="C55" t="s">
        <v>338</v>
      </c>
    </row>
    <row r="56" spans="1:3" ht="12.75">
      <c r="A56" s="4">
        <v>0.041666666666666664</v>
      </c>
      <c r="C56" t="s">
        <v>338</v>
      </c>
    </row>
    <row r="57" ht="12.75">
      <c r="A57" s="149" t="s">
        <v>413</v>
      </c>
    </row>
    <row r="58" spans="1:2" ht="12.75">
      <c r="A58" s="4">
        <v>0.3541666666666667</v>
      </c>
      <c r="B58">
        <v>10</v>
      </c>
    </row>
    <row r="59" spans="1:4" ht="12.75">
      <c r="A59" s="4">
        <v>0.4166666666666667</v>
      </c>
      <c r="B59">
        <v>6</v>
      </c>
      <c r="D59" t="s">
        <v>338</v>
      </c>
    </row>
    <row r="60" spans="1:5" ht="12.75">
      <c r="A60" s="4">
        <v>0.4270833333333333</v>
      </c>
      <c r="B60">
        <v>6</v>
      </c>
      <c r="E60" s="1" t="s">
        <v>338</v>
      </c>
    </row>
    <row r="61" spans="1:3" ht="12.75">
      <c r="A61" s="4">
        <v>0.4375</v>
      </c>
      <c r="B61">
        <v>7</v>
      </c>
      <c r="C61" t="s">
        <v>338</v>
      </c>
    </row>
    <row r="62" ht="12.75">
      <c r="A62" s="149" t="s">
        <v>425</v>
      </c>
    </row>
    <row r="63" spans="1:6" ht="39">
      <c r="A63" s="4">
        <v>0.40625</v>
      </c>
      <c r="B63">
        <v>120</v>
      </c>
      <c r="F63" s="1" t="s">
        <v>45</v>
      </c>
    </row>
    <row r="64" spans="1:4" ht="12.75">
      <c r="A64" s="4">
        <v>0.4270833333333333</v>
      </c>
      <c r="B64">
        <v>122</v>
      </c>
      <c r="D64" t="s">
        <v>338</v>
      </c>
    </row>
    <row r="65" spans="1:3" ht="12.75">
      <c r="A65" s="4">
        <v>0.4375</v>
      </c>
      <c r="B65">
        <v>110</v>
      </c>
      <c r="C65" t="s">
        <v>338</v>
      </c>
    </row>
    <row r="66" spans="1:3" ht="12.75">
      <c r="A66" s="4">
        <v>0.4583333333333333</v>
      </c>
      <c r="B66">
        <v>98</v>
      </c>
      <c r="C66" t="s">
        <v>338</v>
      </c>
    </row>
    <row r="67" spans="1:3" ht="12.75">
      <c r="A67" s="4">
        <v>0.46875</v>
      </c>
      <c r="B67">
        <v>93</v>
      </c>
      <c r="C67" t="s">
        <v>338</v>
      </c>
    </row>
    <row r="68" spans="1:3" ht="12.75">
      <c r="A68" s="4">
        <v>0.4791666666666667</v>
      </c>
      <c r="B68">
        <v>75</v>
      </c>
      <c r="C68" t="s">
        <v>338</v>
      </c>
    </row>
    <row r="69" spans="1:3" ht="12.75">
      <c r="A69" s="4">
        <v>0.5208333333333334</v>
      </c>
      <c r="B69">
        <v>50</v>
      </c>
      <c r="C69" t="s">
        <v>338</v>
      </c>
    </row>
    <row r="70" spans="1:3" ht="12.75">
      <c r="A70" s="4">
        <v>0.041666666666666664</v>
      </c>
      <c r="B70">
        <v>35</v>
      </c>
      <c r="C70" t="s">
        <v>338</v>
      </c>
    </row>
    <row r="71" spans="1:4" ht="12.75">
      <c r="A71" s="4">
        <v>0.4513888888888889</v>
      </c>
      <c r="B71" t="s">
        <v>533</v>
      </c>
      <c r="D71" t="s">
        <v>338</v>
      </c>
    </row>
    <row r="72" ht="12.75">
      <c r="A72" s="146" t="s">
        <v>41</v>
      </c>
    </row>
    <row r="73" ht="12.75">
      <c r="A73" s="4">
        <v>0.4263888888888889</v>
      </c>
    </row>
    <row r="74" spans="1:5" ht="12.75">
      <c r="A74" s="4">
        <v>0.4388888888888889</v>
      </c>
      <c r="E74" s="1" t="s">
        <v>338</v>
      </c>
    </row>
    <row r="75" spans="1:5" ht="12.75">
      <c r="A75" s="4">
        <v>0.4548611111111111</v>
      </c>
      <c r="E75" s="1" t="s">
        <v>338</v>
      </c>
    </row>
    <row r="76" spans="1:3" ht="12.75">
      <c r="A76" s="4">
        <v>0.475</v>
      </c>
      <c r="C76" t="s">
        <v>338</v>
      </c>
    </row>
    <row r="77" spans="1:3" ht="12.75">
      <c r="A77" s="4">
        <v>0.4909722222222222</v>
      </c>
      <c r="C77" t="s">
        <v>338</v>
      </c>
    </row>
    <row r="78" spans="1:3" ht="12.75">
      <c r="A78" s="4">
        <v>0.5104166666666666</v>
      </c>
      <c r="C78" t="s">
        <v>338</v>
      </c>
    </row>
    <row r="79" spans="1:3" ht="12.75">
      <c r="A79" s="4">
        <v>0.5243055555555556</v>
      </c>
      <c r="C79" t="s">
        <v>338</v>
      </c>
    </row>
    <row r="80" ht="12.75">
      <c r="A80" s="149" t="s">
        <v>31</v>
      </c>
    </row>
    <row r="81" spans="1:2" ht="12.75">
      <c r="A81" s="217">
        <v>0.4375</v>
      </c>
      <c r="B81">
        <v>8.9</v>
      </c>
    </row>
    <row r="82" spans="1:3" ht="12.75">
      <c r="A82" s="217">
        <v>0.4583333333333333</v>
      </c>
      <c r="B82">
        <v>22.9</v>
      </c>
      <c r="C82" t="s">
        <v>338</v>
      </c>
    </row>
    <row r="83" spans="1:3" ht="12.75">
      <c r="A83" s="217">
        <v>0.46875</v>
      </c>
      <c r="B83">
        <v>36.8</v>
      </c>
      <c r="C83" t="s">
        <v>338</v>
      </c>
    </row>
    <row r="84" spans="1:3" ht="12.75">
      <c r="A84" s="218">
        <v>0.4895833333333333</v>
      </c>
      <c r="B84">
        <v>53.3</v>
      </c>
      <c r="C84" t="s">
        <v>338</v>
      </c>
    </row>
    <row r="85" ht="12.75">
      <c r="A85" s="149" t="s">
        <v>446</v>
      </c>
    </row>
    <row r="86" spans="1:5" ht="12.75">
      <c r="A86" s="4">
        <v>0.3854166666666667</v>
      </c>
      <c r="E86" s="1" t="s">
        <v>24</v>
      </c>
    </row>
    <row r="87" spans="1:5" ht="12.75">
      <c r="A87" s="4">
        <v>0.3958333333333333</v>
      </c>
      <c r="E87" s="1" t="s">
        <v>338</v>
      </c>
    </row>
    <row r="88" spans="1:3" ht="12.75">
      <c r="A88" s="4">
        <v>0.4375</v>
      </c>
      <c r="C88" t="s">
        <v>338</v>
      </c>
    </row>
    <row r="89" spans="1:3" ht="12.75">
      <c r="A89" s="4">
        <v>0.4791666666666667</v>
      </c>
      <c r="C89" t="s">
        <v>338</v>
      </c>
    </row>
    <row r="90" spans="1:3" ht="12.75">
      <c r="A90" s="4">
        <v>0.5208333333333334</v>
      </c>
      <c r="C90" t="s">
        <v>338</v>
      </c>
    </row>
    <row r="91" spans="1:3" ht="12.75">
      <c r="A91" s="4">
        <v>0.0625</v>
      </c>
      <c r="C91" t="s">
        <v>338</v>
      </c>
    </row>
    <row r="92" spans="1:3" ht="12.75">
      <c r="A92" s="4">
        <v>0.10416666666666667</v>
      </c>
      <c r="C92" t="s">
        <v>338</v>
      </c>
    </row>
    <row r="93" ht="12.75">
      <c r="A93" s="149" t="s">
        <v>383</v>
      </c>
    </row>
    <row r="94" spans="1:3" ht="12.75">
      <c r="A94" s="4">
        <v>0.4375</v>
      </c>
      <c r="B94">
        <v>17.5</v>
      </c>
      <c r="C94" t="s">
        <v>338</v>
      </c>
    </row>
    <row r="95" spans="1:3" ht="12.75">
      <c r="A95" s="4">
        <v>0.4583333333333333</v>
      </c>
      <c r="B95">
        <v>27.5</v>
      </c>
      <c r="C95" t="s">
        <v>338</v>
      </c>
    </row>
    <row r="96" spans="1:3" ht="12.75">
      <c r="A96" s="4">
        <v>0.4791666666666667</v>
      </c>
      <c r="B96">
        <v>40</v>
      </c>
      <c r="C96" t="s">
        <v>338</v>
      </c>
    </row>
    <row r="97" spans="1:3" ht="12.75">
      <c r="A97" s="4">
        <v>0.4895833333333333</v>
      </c>
      <c r="B97">
        <v>55</v>
      </c>
      <c r="C97" t="s">
        <v>338</v>
      </c>
    </row>
    <row r="98" spans="1:3" ht="12.75">
      <c r="A98" s="4">
        <v>0.53125</v>
      </c>
      <c r="B98">
        <v>70</v>
      </c>
      <c r="C98" t="s">
        <v>338</v>
      </c>
    </row>
    <row r="99" ht="12.75">
      <c r="A99" s="146" t="s">
        <v>456</v>
      </c>
    </row>
    <row r="100" spans="1:3" ht="12.75">
      <c r="A100" s="4">
        <v>0.4583333333333333</v>
      </c>
      <c r="B100">
        <v>10</v>
      </c>
      <c r="C100" t="s">
        <v>338</v>
      </c>
    </row>
    <row r="101" spans="1:3" ht="12.75">
      <c r="A101" s="4">
        <v>0.4791666666666667</v>
      </c>
      <c r="B101">
        <v>15</v>
      </c>
      <c r="C101" t="s">
        <v>338</v>
      </c>
    </row>
    <row r="102" spans="1:3" ht="12.75">
      <c r="A102" s="4">
        <v>0.5</v>
      </c>
      <c r="B102">
        <v>35</v>
      </c>
      <c r="C102" t="s">
        <v>338</v>
      </c>
    </row>
    <row r="103" spans="1:2" ht="12.75">
      <c r="A103" s="4">
        <v>0.5208333333333334</v>
      </c>
      <c r="B103">
        <v>35</v>
      </c>
    </row>
    <row r="104" spans="1:3" ht="12.75">
      <c r="A104" s="4">
        <v>0.041666666666666664</v>
      </c>
      <c r="B104">
        <v>40</v>
      </c>
      <c r="C104" t="s">
        <v>338</v>
      </c>
    </row>
    <row r="105" spans="1:2" ht="12.75">
      <c r="A105" s="4">
        <v>0.0625</v>
      </c>
      <c r="B105">
        <v>40</v>
      </c>
    </row>
    <row r="106" ht="12.75">
      <c r="A106" s="149" t="s">
        <v>385</v>
      </c>
    </row>
    <row r="107" spans="1:2" ht="12.75">
      <c r="A107" s="4">
        <v>0.4270833333333333</v>
      </c>
      <c r="B107">
        <v>5.1</v>
      </c>
    </row>
    <row r="108" spans="1:3" ht="12.75">
      <c r="A108" s="4">
        <v>0.4479166666666667</v>
      </c>
      <c r="B108">
        <v>12.7</v>
      </c>
      <c r="C108" t="s">
        <v>338</v>
      </c>
    </row>
    <row r="109" spans="1:3" ht="12.75">
      <c r="A109" s="4">
        <v>0.46875</v>
      </c>
      <c r="B109">
        <v>22.9</v>
      </c>
      <c r="C109" t="s">
        <v>338</v>
      </c>
    </row>
    <row r="110" spans="1:3" ht="12.75">
      <c r="A110" s="4">
        <v>0.4895833333333333</v>
      </c>
      <c r="B110">
        <v>35.6</v>
      </c>
      <c r="C110" t="s">
        <v>338</v>
      </c>
    </row>
    <row r="111" spans="1:3" ht="12.75">
      <c r="A111" s="4">
        <v>0.5104166666666666</v>
      </c>
      <c r="B111">
        <v>45.7</v>
      </c>
      <c r="C111" t="s">
        <v>338</v>
      </c>
    </row>
    <row r="112" spans="1:3" ht="12.75">
      <c r="A112" s="4">
        <v>0.5208333333333334</v>
      </c>
      <c r="B112">
        <v>48.3</v>
      </c>
      <c r="C112" t="s">
        <v>338</v>
      </c>
    </row>
    <row r="113" spans="1:3" ht="12.75">
      <c r="A113" s="4">
        <v>0.53125</v>
      </c>
      <c r="B113">
        <v>53.3</v>
      </c>
      <c r="C113" t="s">
        <v>338</v>
      </c>
    </row>
    <row r="114" ht="12.75">
      <c r="A114" s="146" t="s">
        <v>2</v>
      </c>
    </row>
    <row r="115" spans="1:2" ht="12.75">
      <c r="A115" s="4">
        <v>0.3854166666666667</v>
      </c>
      <c r="B115">
        <v>12.7</v>
      </c>
    </row>
    <row r="116" spans="1:3" ht="12.75">
      <c r="A116" s="4">
        <v>0.40625</v>
      </c>
      <c r="B116">
        <v>27.94</v>
      </c>
      <c r="C116" t="s">
        <v>338</v>
      </c>
    </row>
    <row r="117" spans="1:3" ht="12.75">
      <c r="A117" s="4">
        <v>0.4270833333333333</v>
      </c>
      <c r="B117">
        <v>50.8</v>
      </c>
      <c r="C117" t="s">
        <v>338</v>
      </c>
    </row>
    <row r="118" spans="1:3" ht="12.75">
      <c r="A118" s="4">
        <v>0.4479166666666667</v>
      </c>
      <c r="B118">
        <v>60.96</v>
      </c>
      <c r="C118" t="s">
        <v>338</v>
      </c>
    </row>
    <row r="119" spans="1:3" ht="12.75">
      <c r="A119" s="4">
        <v>0.4791666666666667</v>
      </c>
      <c r="B119">
        <v>78.74</v>
      </c>
      <c r="C119" t="s">
        <v>338</v>
      </c>
    </row>
    <row r="120" spans="1:3" ht="12.75">
      <c r="A120" s="4">
        <v>0.5</v>
      </c>
      <c r="B120">
        <v>93.98</v>
      </c>
      <c r="C120" t="s">
        <v>338</v>
      </c>
    </row>
    <row r="121" ht="12.75">
      <c r="A121" s="149" t="s">
        <v>389</v>
      </c>
    </row>
    <row r="122" spans="1:2" ht="12.75">
      <c r="A122" s="4">
        <v>0.46527777777777773</v>
      </c>
      <c r="B122">
        <v>67</v>
      </c>
    </row>
    <row r="123" spans="1:3" ht="12.75">
      <c r="A123" s="4">
        <v>0.4756944444444444</v>
      </c>
      <c r="B123">
        <v>68</v>
      </c>
      <c r="C123" t="s">
        <v>338</v>
      </c>
    </row>
    <row r="124" spans="1:3" ht="12.75">
      <c r="A124" s="4">
        <v>0.4930555555555556</v>
      </c>
      <c r="B124">
        <v>74</v>
      </c>
      <c r="C124" t="s">
        <v>338</v>
      </c>
    </row>
    <row r="125" spans="1:3" ht="12.75">
      <c r="A125" s="4">
        <v>0.5048611111111111</v>
      </c>
      <c r="B125">
        <v>81</v>
      </c>
      <c r="C125" t="s">
        <v>338</v>
      </c>
    </row>
    <row r="126" spans="1:3" ht="12.75">
      <c r="A126" s="4">
        <v>0.5145833333333333</v>
      </c>
      <c r="B126">
        <v>84</v>
      </c>
      <c r="C126" t="s">
        <v>338</v>
      </c>
    </row>
    <row r="127" ht="12.75">
      <c r="A127" s="146" t="s">
        <v>412</v>
      </c>
    </row>
    <row r="128" spans="1:2" ht="12.75">
      <c r="A128" s="4">
        <v>0.4583333333333333</v>
      </c>
      <c r="B128">
        <v>0</v>
      </c>
    </row>
    <row r="129" spans="1:3" ht="12.75">
      <c r="A129" s="4">
        <v>0.4791666666666667</v>
      </c>
      <c r="B129">
        <v>3</v>
      </c>
      <c r="C129" t="s">
        <v>338</v>
      </c>
    </row>
    <row r="130" spans="1:3" ht="12.75">
      <c r="A130" s="4">
        <v>0.5208333333333334</v>
      </c>
      <c r="B130">
        <v>17</v>
      </c>
      <c r="C130" t="s">
        <v>338</v>
      </c>
    </row>
    <row r="131" spans="1:5" ht="12.75">
      <c r="A131" s="4">
        <v>0.53125</v>
      </c>
      <c r="B131">
        <v>15</v>
      </c>
      <c r="C131" t="s">
        <v>338</v>
      </c>
      <c r="E131" s="1" t="s">
        <v>159</v>
      </c>
    </row>
    <row r="132" ht="12.75">
      <c r="A132" s="146" t="s">
        <v>152</v>
      </c>
    </row>
    <row r="133" spans="1:3" ht="12.75">
      <c r="A133" s="4">
        <v>0.375</v>
      </c>
      <c r="B133">
        <v>26</v>
      </c>
      <c r="C133" t="s">
        <v>338</v>
      </c>
    </row>
    <row r="134" spans="1:3" ht="12.75">
      <c r="A134" s="4">
        <v>0.3854166666666667</v>
      </c>
      <c r="B134">
        <v>36</v>
      </c>
      <c r="C134" t="s">
        <v>338</v>
      </c>
    </row>
    <row r="135" spans="1:3" ht="12.75">
      <c r="A135" s="4">
        <v>0.3958333333333333</v>
      </c>
      <c r="B135">
        <v>45</v>
      </c>
      <c r="C135" t="s">
        <v>338</v>
      </c>
    </row>
    <row r="136" spans="1:3" ht="12.75">
      <c r="A136" s="4">
        <v>0.40625</v>
      </c>
      <c r="B136">
        <v>57</v>
      </c>
      <c r="C136" t="s">
        <v>338</v>
      </c>
    </row>
    <row r="137" spans="1:3" ht="12.75">
      <c r="A137" s="4">
        <v>0.4236111111111111</v>
      </c>
      <c r="B137">
        <v>63</v>
      </c>
      <c r="C137" t="s">
        <v>338</v>
      </c>
    </row>
    <row r="138" spans="1:20" s="127" customFormat="1" ht="12.75">
      <c r="A138" s="146" t="s">
        <v>457</v>
      </c>
      <c r="B138" s="138"/>
      <c r="C138" s="138"/>
      <c r="D138" s="138"/>
      <c r="E138" s="193"/>
      <c r="F138" s="193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</row>
    <row r="139" spans="1:6" s="138" customFormat="1" ht="12.75">
      <c r="A139" s="152">
        <v>0.4826388888888889</v>
      </c>
      <c r="B139" s="138">
        <v>24</v>
      </c>
      <c r="C139" s="138" t="s">
        <v>338</v>
      </c>
      <c r="E139" s="193"/>
      <c r="F139" s="193"/>
    </row>
    <row r="140" spans="1:3" ht="12.75">
      <c r="A140" s="4">
        <v>0.49652777777777773</v>
      </c>
      <c r="B140">
        <v>28</v>
      </c>
      <c r="C140" s="138" t="s">
        <v>338</v>
      </c>
    </row>
    <row r="141" spans="1:3" ht="12.75">
      <c r="A141" s="4">
        <v>0.5368055555555555</v>
      </c>
      <c r="B141">
        <v>38</v>
      </c>
      <c r="C141" s="138" t="s">
        <v>338</v>
      </c>
    </row>
    <row r="142" spans="1:3" ht="12.75">
      <c r="A142" s="4">
        <v>0.5520833333333334</v>
      </c>
      <c r="B142">
        <v>44</v>
      </c>
      <c r="C142" s="138" t="s">
        <v>338</v>
      </c>
    </row>
    <row r="143" ht="12.75">
      <c r="A143" s="146" t="s">
        <v>91</v>
      </c>
    </row>
    <row r="144" spans="1:2" ht="12.75">
      <c r="A144" s="4">
        <v>0.3333333333333333</v>
      </c>
      <c r="B144">
        <v>35.5</v>
      </c>
    </row>
    <row r="145" spans="1:3" ht="12.75">
      <c r="A145" s="4">
        <v>0.3958333333333333</v>
      </c>
      <c r="B145">
        <v>71</v>
      </c>
      <c r="C145" t="s">
        <v>338</v>
      </c>
    </row>
    <row r="146" spans="1:3" ht="12.75">
      <c r="A146" s="4">
        <v>0.4270833333333333</v>
      </c>
      <c r="B146">
        <v>91.5</v>
      </c>
      <c r="C146" t="s">
        <v>338</v>
      </c>
    </row>
    <row r="147" ht="12.75">
      <c r="A147" s="146" t="s">
        <v>541</v>
      </c>
    </row>
    <row r="148" spans="1:3" ht="12.75">
      <c r="A148" s="4">
        <v>0.40625</v>
      </c>
      <c r="B148">
        <v>10</v>
      </c>
      <c r="C148" t="s">
        <v>338</v>
      </c>
    </row>
    <row r="149" spans="1:3" ht="12.75">
      <c r="A149" s="4">
        <v>0.4270833333333333</v>
      </c>
      <c r="B149">
        <v>17</v>
      </c>
      <c r="C149" t="s">
        <v>338</v>
      </c>
    </row>
    <row r="150" ht="12.75">
      <c r="A150" s="149" t="s">
        <v>431</v>
      </c>
    </row>
    <row r="151" spans="1:2" ht="15">
      <c r="A151" s="202">
        <v>0.40138888888888885</v>
      </c>
      <c r="B151" s="203">
        <v>12</v>
      </c>
    </row>
    <row r="152" spans="1:3" ht="15">
      <c r="A152" s="202">
        <v>0.4166666666666667</v>
      </c>
      <c r="B152" s="203">
        <v>30</v>
      </c>
      <c r="C152" t="s">
        <v>338</v>
      </c>
    </row>
    <row r="153" spans="1:3" ht="15">
      <c r="A153" s="204" t="s">
        <v>72</v>
      </c>
      <c r="B153" s="205">
        <v>41</v>
      </c>
      <c r="C153" t="s">
        <v>338</v>
      </c>
    </row>
    <row r="154" spans="1:3" ht="15">
      <c r="A154" s="206">
        <v>0.4583333333333333</v>
      </c>
      <c r="B154" s="205">
        <v>58</v>
      </c>
      <c r="C154" t="s">
        <v>338</v>
      </c>
    </row>
    <row r="155" spans="1:3" ht="15">
      <c r="A155" s="206">
        <v>0.47222222222222227</v>
      </c>
      <c r="B155" s="205">
        <v>70</v>
      </c>
      <c r="C155" t="s">
        <v>338</v>
      </c>
    </row>
    <row r="156" spans="1:3" ht="15">
      <c r="A156" s="206">
        <v>0.517361111111111</v>
      </c>
      <c r="B156" s="205">
        <v>85</v>
      </c>
      <c r="C156" t="s">
        <v>338</v>
      </c>
    </row>
    <row r="157" spans="1:3" ht="15">
      <c r="A157" s="206">
        <v>0.548611111111111</v>
      </c>
      <c r="B157" s="205">
        <v>90</v>
      </c>
      <c r="C157" t="s">
        <v>338</v>
      </c>
    </row>
    <row r="158" spans="1:3" ht="15">
      <c r="A158" s="204" t="s">
        <v>86</v>
      </c>
      <c r="B158" s="205">
        <v>72</v>
      </c>
      <c r="C158" t="s">
        <v>338</v>
      </c>
    </row>
    <row r="159" ht="12.75">
      <c r="A159" s="221" t="s">
        <v>393</v>
      </c>
    </row>
    <row r="160" spans="1:2" ht="12.75">
      <c r="A160" s="169">
        <v>0.40277777777777773</v>
      </c>
      <c r="B160">
        <v>32</v>
      </c>
    </row>
    <row r="161" spans="1:3" ht="12.75">
      <c r="A161" s="169">
        <v>0.4270833333333333</v>
      </c>
      <c r="B161">
        <v>38</v>
      </c>
      <c r="C161" t="s">
        <v>338</v>
      </c>
    </row>
    <row r="162" spans="1:3" ht="12.75">
      <c r="A162" s="6">
        <v>0.4375</v>
      </c>
      <c r="B162">
        <v>42</v>
      </c>
      <c r="C162" t="s">
        <v>338</v>
      </c>
    </row>
    <row r="163" spans="1:3" ht="12.75">
      <c r="A163" s="6">
        <v>0.4791666666666667</v>
      </c>
      <c r="B163">
        <v>63</v>
      </c>
      <c r="C163" t="s">
        <v>338</v>
      </c>
    </row>
    <row r="164" ht="12.75">
      <c r="A164" s="150" t="s">
        <v>592</v>
      </c>
    </row>
    <row r="165" spans="1:3" ht="12.75">
      <c r="A165" s="207">
        <v>0.4166666666666667</v>
      </c>
      <c r="B165">
        <v>15</v>
      </c>
      <c r="C165" t="s">
        <v>338</v>
      </c>
    </row>
    <row r="166" spans="1:3" ht="12.75">
      <c r="A166" s="207">
        <v>0.4305555555555556</v>
      </c>
      <c r="B166">
        <v>30</v>
      </c>
      <c r="C166" t="s">
        <v>338</v>
      </c>
    </row>
    <row r="167" spans="1:3" ht="12.75">
      <c r="A167" s="207">
        <v>0.4513888888888889</v>
      </c>
      <c r="B167">
        <v>49</v>
      </c>
      <c r="C167" t="s">
        <v>338</v>
      </c>
    </row>
    <row r="168" spans="1:3" ht="12.75">
      <c r="A168" s="208">
        <v>0.47222222222222227</v>
      </c>
      <c r="B168">
        <v>57</v>
      </c>
      <c r="C168" t="s">
        <v>338</v>
      </c>
    </row>
    <row r="169" spans="1:6" s="5" customFormat="1" ht="12.75">
      <c r="A169" s="149" t="s">
        <v>554</v>
      </c>
      <c r="E169" s="7"/>
      <c r="F169" s="7"/>
    </row>
    <row r="170" spans="1:6" s="5" customFormat="1" ht="12.75">
      <c r="A170" s="8">
        <v>0.46875</v>
      </c>
      <c r="B170" s="9">
        <v>90</v>
      </c>
      <c r="C170" s="5" t="s">
        <v>338</v>
      </c>
      <c r="E170" s="7"/>
      <c r="F170" s="7"/>
    </row>
    <row r="171" spans="1:6" s="5" customFormat="1" ht="12.75">
      <c r="A171" s="8">
        <v>0.4895833333333333</v>
      </c>
      <c r="B171" s="9">
        <v>100</v>
      </c>
      <c r="C171" s="5" t="s">
        <v>338</v>
      </c>
      <c r="E171" s="7"/>
      <c r="F171" s="7"/>
    </row>
    <row r="172" spans="1:6" s="5" customFormat="1" ht="12.75">
      <c r="A172" s="8">
        <v>0.5104166666666666</v>
      </c>
      <c r="B172" s="9">
        <v>105</v>
      </c>
      <c r="C172" s="5" t="s">
        <v>338</v>
      </c>
      <c r="E172" s="7"/>
      <c r="F172" s="7"/>
    </row>
    <row r="173" ht="12.75">
      <c r="A173" s="127" t="s">
        <v>395</v>
      </c>
    </row>
    <row r="174" spans="1:3" ht="12.75">
      <c r="A174" s="4">
        <v>0.40625</v>
      </c>
      <c r="B174">
        <v>125</v>
      </c>
      <c r="C174" t="s">
        <v>338</v>
      </c>
    </row>
    <row r="175" spans="1:3" ht="12.75">
      <c r="A175" s="4">
        <v>0.4305555555555556</v>
      </c>
      <c r="B175">
        <v>140</v>
      </c>
      <c r="C175" t="s">
        <v>338</v>
      </c>
    </row>
    <row r="176" spans="1:3" ht="12.75">
      <c r="A176" s="4">
        <v>0.4513888888888889</v>
      </c>
      <c r="B176">
        <v>150</v>
      </c>
      <c r="C176" t="s">
        <v>338</v>
      </c>
    </row>
    <row r="177" spans="1:3" ht="12.75">
      <c r="A177" s="4">
        <v>0.47222222222222227</v>
      </c>
      <c r="B177">
        <v>165</v>
      </c>
      <c r="C177" t="s">
        <v>338</v>
      </c>
    </row>
    <row r="178" spans="1:3" ht="12.75">
      <c r="A178" s="4">
        <v>0.4826388888888889</v>
      </c>
      <c r="B178">
        <v>165</v>
      </c>
      <c r="C178" t="s">
        <v>338</v>
      </c>
    </row>
    <row r="179" spans="1:3" ht="12.75">
      <c r="A179" s="4">
        <v>0.5034722222222222</v>
      </c>
      <c r="B179">
        <v>170</v>
      </c>
      <c r="C179" t="s">
        <v>338</v>
      </c>
    </row>
    <row r="180" spans="1:11" s="167" customFormat="1" ht="12.75">
      <c r="A180" s="146" t="s">
        <v>59</v>
      </c>
      <c r="B180" s="138"/>
      <c r="C180" s="138"/>
      <c r="D180" s="138"/>
      <c r="E180" s="193"/>
      <c r="F180" s="193"/>
      <c r="G180" s="138"/>
      <c r="H180" s="138"/>
      <c r="I180" s="138"/>
      <c r="J180" s="138"/>
      <c r="K180" s="138"/>
    </row>
    <row r="181" spans="1:2" ht="12.75">
      <c r="A181" s="4">
        <v>0.4375</v>
      </c>
      <c r="B181">
        <v>10</v>
      </c>
    </row>
    <row r="182" spans="1:3" ht="12.75">
      <c r="A182" s="4">
        <v>0.4583333333333333</v>
      </c>
      <c r="B182">
        <v>20</v>
      </c>
      <c r="C182" t="s">
        <v>338</v>
      </c>
    </row>
    <row r="183" spans="1:3" ht="12.75">
      <c r="A183" s="4">
        <v>0.4895833333333333</v>
      </c>
      <c r="B183">
        <v>31</v>
      </c>
      <c r="C183" t="s">
        <v>338</v>
      </c>
    </row>
    <row r="184" spans="1:3" ht="12.75">
      <c r="A184" s="4">
        <v>0.5208333333333334</v>
      </c>
      <c r="B184">
        <v>37</v>
      </c>
      <c r="C184" t="s">
        <v>338</v>
      </c>
    </row>
    <row r="185" spans="1:3" ht="12.75">
      <c r="A185" s="4">
        <v>0.576388888888889</v>
      </c>
      <c r="B185">
        <v>35.6</v>
      </c>
      <c r="C185" t="s">
        <v>338</v>
      </c>
    </row>
    <row r="186" spans="1:3" ht="12.75">
      <c r="A186" s="4">
        <v>0.5895833333333333</v>
      </c>
      <c r="B186">
        <v>26.7</v>
      </c>
      <c r="C186" t="s">
        <v>338</v>
      </c>
    </row>
    <row r="187" spans="1:3" ht="12.75">
      <c r="A187" s="4">
        <v>0.5986111111111111</v>
      </c>
      <c r="B187">
        <v>21.6</v>
      </c>
      <c r="C187" t="s">
        <v>338</v>
      </c>
    </row>
    <row r="188" spans="1:5" ht="39">
      <c r="A188" s="4">
        <v>0.6229166666666667</v>
      </c>
      <c r="B188">
        <v>29.2</v>
      </c>
      <c r="C188" t="s">
        <v>338</v>
      </c>
      <c r="E188" s="1" t="s">
        <v>60</v>
      </c>
    </row>
    <row r="189" spans="1:3" ht="12.75">
      <c r="A189" s="4">
        <v>0.638888888888889</v>
      </c>
      <c r="B189">
        <v>7.6</v>
      </c>
      <c r="C189" t="s">
        <v>338</v>
      </c>
    </row>
    <row r="190" ht="12.75">
      <c r="A190" s="146" t="s">
        <v>58</v>
      </c>
    </row>
    <row r="191" spans="1:2" ht="12.75">
      <c r="A191" s="152">
        <v>0.4361111111111111</v>
      </c>
      <c r="B191">
        <v>51</v>
      </c>
    </row>
    <row r="192" spans="1:3" ht="12.75">
      <c r="A192" s="4">
        <v>0.5458333333333333</v>
      </c>
      <c r="B192">
        <v>143</v>
      </c>
      <c r="C192" t="s">
        <v>338</v>
      </c>
    </row>
    <row r="193" ht="12.75">
      <c r="A193" s="146" t="s">
        <v>109</v>
      </c>
    </row>
    <row r="194" spans="1:5" ht="12.75">
      <c r="A194" s="4">
        <v>0.3541666666666667</v>
      </c>
      <c r="E194" s="1" t="s">
        <v>107</v>
      </c>
    </row>
    <row r="195" spans="1:5" ht="12.75">
      <c r="A195" s="4">
        <v>0.6041666666666666</v>
      </c>
      <c r="E195" s="1" t="s">
        <v>108</v>
      </c>
    </row>
    <row r="196" ht="12.75">
      <c r="A196" s="146" t="s">
        <v>183</v>
      </c>
    </row>
    <row r="197" spans="1:2" ht="12.75">
      <c r="A197" s="152">
        <v>0.4666666666666666</v>
      </c>
      <c r="B197">
        <v>217.5</v>
      </c>
    </row>
    <row r="198" spans="1:4" ht="12.75">
      <c r="A198" s="152">
        <v>0.4784722222222222</v>
      </c>
      <c r="B198">
        <v>195</v>
      </c>
      <c r="D198" t="s">
        <v>338</v>
      </c>
    </row>
    <row r="199" spans="1:4" ht="12.75">
      <c r="A199" s="4">
        <v>0.48055555555555557</v>
      </c>
      <c r="B199">
        <v>190</v>
      </c>
      <c r="D199" t="s">
        <v>338</v>
      </c>
    </row>
    <row r="200" spans="1:4" ht="12.75">
      <c r="A200" s="4">
        <v>0.49375</v>
      </c>
      <c r="B200">
        <v>187.5</v>
      </c>
      <c r="D200" t="s">
        <v>338</v>
      </c>
    </row>
    <row r="201" ht="12.75">
      <c r="A201" s="146" t="s">
        <v>178</v>
      </c>
    </row>
    <row r="202" spans="1:3" ht="12.75">
      <c r="A202" s="4">
        <v>0.4166666666666667</v>
      </c>
      <c r="C202" t="s">
        <v>338</v>
      </c>
    </row>
    <row r="203" spans="1:3" ht="12.75">
      <c r="A203" s="4">
        <v>0.5208333333333334</v>
      </c>
      <c r="C203" t="s">
        <v>338</v>
      </c>
    </row>
    <row r="204" ht="12.75">
      <c r="A204" s="149" t="s">
        <v>360</v>
      </c>
    </row>
    <row r="205" spans="1:5" ht="12.75">
      <c r="A205" s="4" t="s">
        <v>369</v>
      </c>
      <c r="C205" t="s">
        <v>338</v>
      </c>
      <c r="E205" s="1" t="s">
        <v>167</v>
      </c>
    </row>
    <row r="206" ht="12.75">
      <c r="A206" s="149" t="s">
        <v>469</v>
      </c>
    </row>
    <row r="207" spans="1:2" ht="12.75">
      <c r="A207" s="4">
        <v>0.4479166666666667</v>
      </c>
      <c r="B207">
        <v>609.6</v>
      </c>
    </row>
    <row r="208" spans="1:3" ht="12.75">
      <c r="A208" s="4">
        <v>0.48125</v>
      </c>
      <c r="B208">
        <v>640.08</v>
      </c>
      <c r="C208" t="s">
        <v>338</v>
      </c>
    </row>
    <row r="209" ht="12.75">
      <c r="A209" s="127" t="s">
        <v>560</v>
      </c>
    </row>
    <row r="210" spans="1:2" ht="12.75">
      <c r="A210" s="4">
        <v>0.4548611111111111</v>
      </c>
      <c r="B210">
        <v>10</v>
      </c>
    </row>
    <row r="211" spans="1:4" ht="12.75">
      <c r="A211" s="4">
        <v>0.5347222222222222</v>
      </c>
      <c r="B211">
        <v>-14</v>
      </c>
      <c r="D211" t="s">
        <v>338</v>
      </c>
    </row>
    <row r="212" spans="1:33" s="127" customFormat="1" ht="12" customHeight="1">
      <c r="A212" s="127" t="s">
        <v>579</v>
      </c>
      <c r="B212" s="138"/>
      <c r="C212" s="138"/>
      <c r="D212" s="138"/>
      <c r="E212" s="193"/>
      <c r="F212" s="193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</row>
    <row r="213" spans="1:4" ht="12.75">
      <c r="A213" s="4">
        <v>0.47152777777777777</v>
      </c>
      <c r="B213">
        <v>5</v>
      </c>
      <c r="D213" t="s">
        <v>338</v>
      </c>
    </row>
    <row r="214" spans="1:4" ht="12.75">
      <c r="A214" s="4">
        <v>0.48194444444444445</v>
      </c>
      <c r="B214">
        <v>4</v>
      </c>
      <c r="D214" t="s">
        <v>400</v>
      </c>
    </row>
    <row r="215" spans="1:4" ht="12.75">
      <c r="A215" s="4">
        <v>0.49652777777777773</v>
      </c>
      <c r="B215">
        <v>2</v>
      </c>
      <c r="D215" t="s">
        <v>338</v>
      </c>
    </row>
    <row r="216" spans="1:4" ht="12.75">
      <c r="A216" s="4">
        <v>0.5097222222222222</v>
      </c>
      <c r="B216">
        <v>0</v>
      </c>
      <c r="D216" t="s">
        <v>338</v>
      </c>
    </row>
    <row r="217" spans="1:4" ht="12.75">
      <c r="A217" s="4">
        <v>0.513888888888889</v>
      </c>
      <c r="B217">
        <v>-2</v>
      </c>
      <c r="D217" t="s">
        <v>338</v>
      </c>
    </row>
  </sheetData>
  <printOptions/>
  <pageMargins left="0.75" right="0.75" top="1" bottom="1" header="0.5" footer="0.5"/>
  <pageSetup orientation="portrait"/>
  <headerFooter alignWithMargins="0">
    <oddHeader xml:space="preserve">&amp;C&amp;"Verdana,Bold"A Day in the Life of the Hudson Tides 10/8/09 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04"/>
  <sheetViews>
    <sheetView workbookViewId="0" topLeftCell="A1">
      <pane ySplit="2060" topLeftCell="BM1" activePane="bottomLeft" state="split"/>
      <selection pane="topLeft" activeCell="AE1" sqref="AE1"/>
      <selection pane="bottomLeft" activeCell="Q47" sqref="Q47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4" width="3.37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5" width="3.875" style="0" customWidth="1"/>
    <col min="16" max="16" width="5.25390625" style="0" customWidth="1"/>
    <col min="17" max="17" width="3.75390625" style="0" customWidth="1"/>
    <col min="18" max="18" width="4.00390625" style="0" customWidth="1"/>
    <col min="19" max="19" width="4.125" style="0" customWidth="1"/>
    <col min="20" max="20" width="3.875" style="0" customWidth="1"/>
    <col min="21" max="21" width="2.875" style="0" customWidth="1"/>
    <col min="22" max="22" width="3.875" style="0" customWidth="1"/>
    <col min="23" max="23" width="4.625" style="0" customWidth="1"/>
    <col min="24" max="24" width="3.00390625" style="0" customWidth="1"/>
    <col min="25" max="25" width="2.375" style="0" customWidth="1"/>
    <col min="26" max="26" width="3.00390625" style="0" customWidth="1"/>
    <col min="27" max="27" width="4.125" style="0" customWidth="1"/>
    <col min="28" max="28" width="3.875" style="0" customWidth="1"/>
    <col min="29" max="29" width="4.00390625" style="0" customWidth="1"/>
    <col min="30" max="30" width="3.375" style="0" customWidth="1"/>
    <col min="31" max="31" width="3.75390625" style="0" customWidth="1"/>
    <col min="32" max="35" width="2.75390625" style="0" customWidth="1"/>
    <col min="36" max="38" width="3.75390625" style="0" customWidth="1"/>
    <col min="39" max="39" width="2.75390625" style="0" customWidth="1"/>
    <col min="40" max="40" width="3.75390625" style="0" customWidth="1"/>
    <col min="41" max="41" width="4.625" style="0" bestFit="1" customWidth="1"/>
    <col min="42" max="43" width="3.75390625" style="0" customWidth="1"/>
    <col min="44" max="44" width="4.875" style="0" customWidth="1"/>
    <col min="45" max="45" width="3.75390625" style="0" customWidth="1"/>
    <col min="46" max="46" width="4.375" style="0" customWidth="1"/>
    <col min="47" max="50" width="4.00390625" style="0" customWidth="1"/>
    <col min="51" max="51" width="4.375" style="0" customWidth="1"/>
    <col min="52" max="59" width="3.75390625" style="0" customWidth="1"/>
    <col min="60" max="62" width="5.00390625" style="0" customWidth="1"/>
    <col min="63" max="63" width="4.875" style="0" customWidth="1"/>
    <col min="64" max="64" width="4.875" style="3" customWidth="1"/>
    <col min="65" max="65" width="5.375" style="12" customWidth="1"/>
    <col min="66" max="66" width="3.25390625" style="0" customWidth="1"/>
    <col min="67" max="68" width="3.75390625" style="0" customWidth="1"/>
    <col min="69" max="69" width="3.25390625" style="0" customWidth="1"/>
    <col min="70" max="70" width="4.00390625" style="0" customWidth="1"/>
    <col min="71" max="71" width="4.125" style="0" customWidth="1"/>
    <col min="72" max="72" width="4.25390625" style="0" customWidth="1"/>
    <col min="73" max="73" width="3.125" style="0" customWidth="1"/>
  </cols>
  <sheetData>
    <row r="1" spans="1:74" ht="90" customHeight="1">
      <c r="A1" s="18" t="s">
        <v>527</v>
      </c>
      <c r="B1" s="50" t="s">
        <v>490</v>
      </c>
      <c r="C1" s="50" t="s">
        <v>491</v>
      </c>
      <c r="D1" s="50" t="s">
        <v>492</v>
      </c>
      <c r="E1" s="50" t="s">
        <v>493</v>
      </c>
      <c r="F1" s="50" t="s">
        <v>494</v>
      </c>
      <c r="G1" s="131" t="s">
        <v>495</v>
      </c>
      <c r="H1" s="50" t="s">
        <v>496</v>
      </c>
      <c r="I1" s="50" t="s">
        <v>497</v>
      </c>
      <c r="J1" s="50" t="s">
        <v>498</v>
      </c>
      <c r="K1" s="50" t="s">
        <v>255</v>
      </c>
      <c r="L1" s="50" t="s">
        <v>256</v>
      </c>
      <c r="M1" s="50" t="s">
        <v>257</v>
      </c>
      <c r="N1" s="50" t="s">
        <v>243</v>
      </c>
      <c r="O1" s="50" t="s">
        <v>244</v>
      </c>
      <c r="P1" s="50" t="s">
        <v>466</v>
      </c>
      <c r="Q1" s="50" t="s">
        <v>416</v>
      </c>
      <c r="R1" s="50" t="s">
        <v>258</v>
      </c>
      <c r="S1" s="50" t="s">
        <v>259</v>
      </c>
      <c r="T1" s="131" t="s">
        <v>260</v>
      </c>
      <c r="U1" s="131" t="s">
        <v>261</v>
      </c>
      <c r="V1" s="131" t="s">
        <v>262</v>
      </c>
      <c r="W1" s="50" t="s">
        <v>212</v>
      </c>
      <c r="X1" s="50" t="s">
        <v>213</v>
      </c>
      <c r="Y1" s="50" t="s">
        <v>121</v>
      </c>
      <c r="Z1" s="50" t="s">
        <v>263</v>
      </c>
      <c r="AA1" s="50" t="s">
        <v>426</v>
      </c>
      <c r="AB1" s="50" t="s">
        <v>264</v>
      </c>
      <c r="AC1" s="50" t="s">
        <v>265</v>
      </c>
      <c r="AD1" s="131" t="s">
        <v>266</v>
      </c>
      <c r="AE1" s="131" t="s">
        <v>267</v>
      </c>
      <c r="AF1" s="50" t="s">
        <v>268</v>
      </c>
      <c r="AG1" s="50" t="s">
        <v>162</v>
      </c>
      <c r="AH1" s="50" t="s">
        <v>297</v>
      </c>
      <c r="AI1" s="50" t="s">
        <v>269</v>
      </c>
      <c r="AJ1" s="50" t="s">
        <v>270</v>
      </c>
      <c r="AK1" s="50" t="s">
        <v>303</v>
      </c>
      <c r="AL1" s="50" t="s">
        <v>271</v>
      </c>
      <c r="AM1" s="50" t="s">
        <v>272</v>
      </c>
      <c r="AN1" s="50" t="s">
        <v>8</v>
      </c>
      <c r="AO1" s="50" t="s">
        <v>273</v>
      </c>
      <c r="AP1" s="50" t="s">
        <v>274</v>
      </c>
      <c r="AQ1" s="50" t="s">
        <v>275</v>
      </c>
      <c r="AR1" s="132" t="s">
        <v>276</v>
      </c>
      <c r="AS1" s="50" t="s">
        <v>277</v>
      </c>
      <c r="AT1" s="50" t="s">
        <v>278</v>
      </c>
      <c r="AU1" s="50" t="s">
        <v>540</v>
      </c>
      <c r="AV1" s="50" t="s">
        <v>279</v>
      </c>
      <c r="AW1" s="50" t="s">
        <v>280</v>
      </c>
      <c r="AX1" s="50" t="s">
        <v>281</v>
      </c>
      <c r="AY1" s="50" t="s">
        <v>282</v>
      </c>
      <c r="AZ1" s="50" t="s">
        <v>283</v>
      </c>
      <c r="BA1" s="50" t="s">
        <v>225</v>
      </c>
      <c r="BB1" s="50" t="s">
        <v>558</v>
      </c>
      <c r="BC1" s="50" t="s">
        <v>284</v>
      </c>
      <c r="BD1" s="50" t="s">
        <v>285</v>
      </c>
      <c r="BE1" s="50" t="s">
        <v>298</v>
      </c>
      <c r="BF1" s="50" t="s">
        <v>182</v>
      </c>
      <c r="BG1" s="50" t="s">
        <v>233</v>
      </c>
      <c r="BH1" s="50" t="s">
        <v>232</v>
      </c>
      <c r="BI1" s="50" t="s">
        <v>559</v>
      </c>
      <c r="BJ1" s="50" t="s">
        <v>286</v>
      </c>
      <c r="BK1" s="50" t="s">
        <v>151</v>
      </c>
      <c r="BL1" s="50" t="s">
        <v>287</v>
      </c>
      <c r="BM1" s="50" t="s">
        <v>288</v>
      </c>
      <c r="BN1" s="50" t="s">
        <v>289</v>
      </c>
      <c r="BO1" s="50" t="s">
        <v>290</v>
      </c>
      <c r="BP1" s="50" t="s">
        <v>291</v>
      </c>
      <c r="BQ1" s="50" t="s">
        <v>292</v>
      </c>
      <c r="BR1" s="50" t="s">
        <v>293</v>
      </c>
      <c r="BS1" s="133" t="s">
        <v>294</v>
      </c>
      <c r="BT1" s="133" t="s">
        <v>452</v>
      </c>
      <c r="BU1" s="134" t="s">
        <v>453</v>
      </c>
      <c r="BV1" s="132" t="s">
        <v>454</v>
      </c>
    </row>
    <row r="2" spans="1:74" ht="12.75">
      <c r="A2" s="222" t="s">
        <v>532</v>
      </c>
      <c r="B2" s="50"/>
      <c r="C2" s="50"/>
      <c r="D2" s="50"/>
      <c r="E2" s="50"/>
      <c r="F2" s="50"/>
      <c r="G2" s="131"/>
      <c r="H2" s="50"/>
      <c r="I2" s="50"/>
      <c r="J2" s="50"/>
      <c r="K2" s="19">
        <v>40</v>
      </c>
      <c r="L2" s="50"/>
      <c r="M2" s="50"/>
      <c r="N2" s="50"/>
      <c r="O2" s="50"/>
      <c r="P2" s="50"/>
      <c r="Q2" s="50"/>
      <c r="R2" s="50"/>
      <c r="S2" s="50"/>
      <c r="T2" s="131"/>
      <c r="U2" s="131"/>
      <c r="V2" s="131"/>
      <c r="W2" s="50"/>
      <c r="X2" s="50"/>
      <c r="Y2" s="50"/>
      <c r="Z2" s="50"/>
      <c r="AA2" s="50"/>
      <c r="AB2" s="50"/>
      <c r="AC2" s="50"/>
      <c r="AD2" s="131"/>
      <c r="AE2" s="137">
        <v>1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136">
        <f aca="true" t="shared" si="0" ref="AR2:AR35">SUM(B2:AQ2)</f>
        <v>41</v>
      </c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135"/>
      <c r="BP2" s="135"/>
      <c r="BQ2" s="135"/>
      <c r="BR2" s="135"/>
      <c r="BS2" s="135"/>
      <c r="BT2" s="135"/>
      <c r="BU2" s="19"/>
      <c r="BV2" s="136">
        <f>SUM(AR2:BU2)</f>
        <v>41</v>
      </c>
    </row>
    <row r="3" spans="1:74" ht="12.75">
      <c r="A3" s="222" t="s">
        <v>455</v>
      </c>
      <c r="B3" s="50"/>
      <c r="C3" s="50"/>
      <c r="D3" s="50"/>
      <c r="E3" s="50"/>
      <c r="F3" s="50"/>
      <c r="G3" s="131"/>
      <c r="H3" s="50"/>
      <c r="I3" s="50"/>
      <c r="J3" s="137"/>
      <c r="K3" s="19">
        <v>3</v>
      </c>
      <c r="L3" s="50"/>
      <c r="M3" s="50"/>
      <c r="N3" s="50"/>
      <c r="O3" s="50"/>
      <c r="P3" s="50"/>
      <c r="Q3" s="19"/>
      <c r="R3" s="50"/>
      <c r="S3" s="19">
        <v>1</v>
      </c>
      <c r="T3" s="131"/>
      <c r="U3" s="131"/>
      <c r="V3" s="131"/>
      <c r="W3" s="50"/>
      <c r="X3" s="50"/>
      <c r="Y3" s="50"/>
      <c r="Z3" s="137"/>
      <c r="AA3" s="137"/>
      <c r="AB3" s="137"/>
      <c r="AC3" s="137"/>
      <c r="AD3" s="131"/>
      <c r="AE3" s="131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36">
        <f t="shared" si="0"/>
        <v>4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135"/>
      <c r="BP3" s="135"/>
      <c r="BQ3" s="135"/>
      <c r="BR3" s="135"/>
      <c r="BS3" s="135"/>
      <c r="BT3" s="135"/>
      <c r="BU3" s="135"/>
      <c r="BV3" s="136">
        <f>SUM(AR3:BU3)</f>
        <v>4</v>
      </c>
    </row>
    <row r="4" spans="1:74" ht="12.75">
      <c r="A4" s="222" t="s">
        <v>382</v>
      </c>
      <c r="B4" s="50"/>
      <c r="C4" s="50"/>
      <c r="D4" s="50"/>
      <c r="E4" s="50"/>
      <c r="F4" s="50"/>
      <c r="G4" s="131"/>
      <c r="H4" s="50"/>
      <c r="I4" s="50"/>
      <c r="J4" s="137"/>
      <c r="K4" s="19">
        <v>30</v>
      </c>
      <c r="L4" s="50"/>
      <c r="M4" s="50"/>
      <c r="N4" s="50"/>
      <c r="O4" s="50"/>
      <c r="P4" s="50"/>
      <c r="Q4" s="19">
        <v>1</v>
      </c>
      <c r="R4" s="50"/>
      <c r="S4" s="19"/>
      <c r="T4" s="131"/>
      <c r="U4" s="131"/>
      <c r="V4" s="131"/>
      <c r="W4" s="50"/>
      <c r="X4" s="50"/>
      <c r="Y4" s="50"/>
      <c r="Z4" s="137">
        <v>1</v>
      </c>
      <c r="AA4" s="137"/>
      <c r="AB4" s="137"/>
      <c r="AC4" s="137"/>
      <c r="AD4" s="131"/>
      <c r="AE4" s="131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136">
        <f t="shared" si="0"/>
        <v>32</v>
      </c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135"/>
      <c r="BP4" s="135"/>
      <c r="BQ4" s="135"/>
      <c r="BR4" s="135"/>
      <c r="BS4" s="135"/>
      <c r="BT4" s="135"/>
      <c r="BU4" s="135"/>
      <c r="BV4" s="136">
        <f>SUM(AR4:BU4)</f>
        <v>32</v>
      </c>
    </row>
    <row r="5" spans="1:74" ht="12.75">
      <c r="A5" s="130" t="s">
        <v>314</v>
      </c>
      <c r="B5" s="19"/>
      <c r="C5" s="19">
        <v>1</v>
      </c>
      <c r="D5" s="19"/>
      <c r="E5" s="19"/>
      <c r="F5" s="19"/>
      <c r="G5" s="19"/>
      <c r="H5" s="19"/>
      <c r="I5" s="19"/>
      <c r="J5" s="19"/>
      <c r="K5" s="19">
        <v>4</v>
      </c>
      <c r="L5" s="19"/>
      <c r="M5" s="19"/>
      <c r="N5" s="19"/>
      <c r="O5" s="19"/>
      <c r="P5" s="19"/>
      <c r="Q5" s="19"/>
      <c r="R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36">
        <f t="shared" si="0"/>
        <v>5</v>
      </c>
      <c r="AS5" s="50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36">
        <f>SUM(AR5:BU5)</f>
        <v>5</v>
      </c>
    </row>
    <row r="6" spans="1:74" ht="12.75">
      <c r="A6" s="130" t="s">
        <v>473</v>
      </c>
      <c r="B6" s="19"/>
      <c r="C6" s="19"/>
      <c r="D6" s="19"/>
      <c r="E6" s="19"/>
      <c r="F6" s="19"/>
      <c r="G6" s="19"/>
      <c r="H6" s="19"/>
      <c r="I6" s="19"/>
      <c r="J6" s="19"/>
      <c r="K6" s="19">
        <v>1</v>
      </c>
      <c r="L6" s="19"/>
      <c r="M6" s="19"/>
      <c r="N6" s="19"/>
      <c r="O6" s="19"/>
      <c r="P6" s="19"/>
      <c r="Q6" s="19">
        <v>57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>
        <v>1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36">
        <f t="shared" si="0"/>
        <v>59</v>
      </c>
      <c r="AS6" s="50"/>
      <c r="AT6" s="19">
        <v>16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36">
        <f aca="true" t="shared" si="1" ref="BV6:BV41">SUM(AR6:BU6)</f>
        <v>75</v>
      </c>
    </row>
    <row r="7" spans="1:74" ht="12.75">
      <c r="A7" s="130" t="s">
        <v>476</v>
      </c>
      <c r="B7" s="19"/>
      <c r="C7" s="19"/>
      <c r="D7" s="19"/>
      <c r="E7" s="19"/>
      <c r="F7" s="19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10</v>
      </c>
      <c r="R7" s="19"/>
      <c r="S7" s="19"/>
      <c r="T7" s="19"/>
      <c r="U7" s="19"/>
      <c r="V7" s="19"/>
      <c r="W7" s="19"/>
      <c r="X7" s="19">
        <v>1</v>
      </c>
      <c r="Y7" s="19"/>
      <c r="Z7" s="19"/>
      <c r="AA7" s="19"/>
      <c r="AB7" s="19"/>
      <c r="AC7" s="19"/>
      <c r="AD7" s="19">
        <v>1</v>
      </c>
      <c r="AE7" s="19">
        <v>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>
        <v>2</v>
      </c>
      <c r="AR7" s="136">
        <f t="shared" si="0"/>
        <v>22</v>
      </c>
      <c r="AS7" s="50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 t="s">
        <v>519</v>
      </c>
      <c r="BJ7" s="19"/>
      <c r="BK7" s="19" t="s">
        <v>519</v>
      </c>
      <c r="BL7" s="19"/>
      <c r="BM7" s="19" t="s">
        <v>519</v>
      </c>
      <c r="BN7" s="19"/>
      <c r="BO7" s="19"/>
      <c r="BP7" s="19"/>
      <c r="BQ7" s="19"/>
      <c r="BR7" s="19"/>
      <c r="BS7" s="19"/>
      <c r="BT7" s="19"/>
      <c r="BU7" s="19"/>
      <c r="BV7" s="136">
        <f t="shared" si="1"/>
        <v>22</v>
      </c>
    </row>
    <row r="8" spans="1:74" ht="12.75">
      <c r="A8" s="130" t="s">
        <v>481</v>
      </c>
      <c r="B8" s="19"/>
      <c r="C8" s="19">
        <v>1</v>
      </c>
      <c r="D8" s="19"/>
      <c r="E8" s="19"/>
      <c r="F8" s="19"/>
      <c r="G8" s="19"/>
      <c r="H8" s="19"/>
      <c r="I8" s="19"/>
      <c r="J8" s="19"/>
      <c r="K8" s="19">
        <v>69</v>
      </c>
      <c r="L8" s="19"/>
      <c r="M8" s="19"/>
      <c r="N8" s="19"/>
      <c r="O8" s="19"/>
      <c r="P8" s="19"/>
      <c r="Q8" s="19">
        <v>25</v>
      </c>
      <c r="R8" s="19"/>
      <c r="S8" s="19"/>
      <c r="T8" s="19"/>
      <c r="U8" s="19">
        <v>2</v>
      </c>
      <c r="V8" s="19"/>
      <c r="W8" s="19">
        <v>30</v>
      </c>
      <c r="X8" s="19">
        <v>9</v>
      </c>
      <c r="Y8" s="19"/>
      <c r="Z8" s="19"/>
      <c r="AA8" s="19">
        <v>5</v>
      </c>
      <c r="AB8" s="19">
        <v>40</v>
      </c>
      <c r="AC8" s="19"/>
      <c r="AD8" s="19"/>
      <c r="AE8" s="19"/>
      <c r="AF8" s="19">
        <v>23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36">
        <f t="shared" si="0"/>
        <v>204</v>
      </c>
      <c r="AS8" s="17">
        <v>1</v>
      </c>
      <c r="AT8" s="19">
        <v>10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36">
        <f t="shared" si="1"/>
        <v>215</v>
      </c>
    </row>
    <row r="9" spans="1:74" ht="12.75">
      <c r="A9" s="130" t="s">
        <v>309</v>
      </c>
      <c r="B9" s="19"/>
      <c r="C9" s="19"/>
      <c r="D9" s="19"/>
      <c r="E9" s="19"/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/>
      <c r="Q9" s="19">
        <v>11</v>
      </c>
      <c r="R9" s="19"/>
      <c r="S9" s="19"/>
      <c r="T9" s="19"/>
      <c r="U9" s="19"/>
      <c r="V9" s="19"/>
      <c r="W9" s="19"/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36">
        <f t="shared" si="0"/>
        <v>13</v>
      </c>
      <c r="AS9" s="50"/>
      <c r="AT9" s="19">
        <v>1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36">
        <f t="shared" si="1"/>
        <v>14</v>
      </c>
    </row>
    <row r="10" spans="1:74" ht="12.75">
      <c r="A10" s="130" t="s">
        <v>573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>
        <v>2</v>
      </c>
      <c r="M10" s="19"/>
      <c r="N10" s="19"/>
      <c r="O10" s="19"/>
      <c r="P10" s="19"/>
      <c r="Q10" s="19">
        <v>14</v>
      </c>
      <c r="R10" s="19"/>
      <c r="S10" s="19"/>
      <c r="T10" s="19"/>
      <c r="U10" s="19"/>
      <c r="V10" s="19"/>
      <c r="W10" s="19"/>
      <c r="X10" s="19"/>
      <c r="Y10" s="19"/>
      <c r="Z10" s="19">
        <v>2</v>
      </c>
      <c r="AA10" s="19"/>
      <c r="AB10" s="19"/>
      <c r="AC10" s="19"/>
      <c r="AD10" s="19"/>
      <c r="AE10" s="19">
        <v>1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36">
        <f t="shared" si="0"/>
        <v>19</v>
      </c>
      <c r="AS10" s="50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36">
        <f t="shared" si="1"/>
        <v>19</v>
      </c>
    </row>
    <row r="11" spans="1:74" ht="12.75">
      <c r="A11" s="130" t="s">
        <v>413</v>
      </c>
      <c r="B11" s="19"/>
      <c r="C11" s="19"/>
      <c r="D11" s="19"/>
      <c r="E11" s="19"/>
      <c r="F11" s="19"/>
      <c r="G11" s="19"/>
      <c r="H11" s="19"/>
      <c r="I11" s="19">
        <v>10</v>
      </c>
      <c r="J11" s="19"/>
      <c r="K11" s="19">
        <v>8</v>
      </c>
      <c r="L11" s="19">
        <v>1</v>
      </c>
      <c r="M11" s="19"/>
      <c r="N11" s="19"/>
      <c r="O11" s="19"/>
      <c r="P11" s="19"/>
      <c r="Q11" s="19">
        <v>58</v>
      </c>
      <c r="R11" s="19"/>
      <c r="S11" s="19"/>
      <c r="T11" s="19"/>
      <c r="U11" s="19"/>
      <c r="V11" s="19"/>
      <c r="W11" s="19"/>
      <c r="X11" s="19"/>
      <c r="Y11" s="19"/>
      <c r="Z11" s="19">
        <v>8</v>
      </c>
      <c r="AA11" s="19">
        <v>21</v>
      </c>
      <c r="AB11" s="19"/>
      <c r="AC11" s="19"/>
      <c r="AD11" s="19">
        <v>4</v>
      </c>
      <c r="AE11" s="19">
        <v>5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36">
        <f t="shared" si="0"/>
        <v>115</v>
      </c>
      <c r="AS11" s="17">
        <v>1</v>
      </c>
      <c r="AT11" s="19">
        <v>35</v>
      </c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36">
        <f t="shared" si="1"/>
        <v>151</v>
      </c>
    </row>
    <row r="12" spans="1:74" ht="12.75">
      <c r="A12" s="130" t="s">
        <v>425</v>
      </c>
      <c r="B12" s="19"/>
      <c r="C12" s="19"/>
      <c r="D12" s="19"/>
      <c r="E12" s="19"/>
      <c r="F12" s="19"/>
      <c r="G12" s="19"/>
      <c r="H12" s="19">
        <v>2</v>
      </c>
      <c r="I12" s="19"/>
      <c r="J12" s="19"/>
      <c r="K12" s="19">
        <v>12</v>
      </c>
      <c r="L12" s="19"/>
      <c r="M12" s="19"/>
      <c r="N12" s="19"/>
      <c r="O12" s="19"/>
      <c r="P12" s="19"/>
      <c r="Q12" s="19">
        <v>8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v>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36">
        <f t="shared" si="0"/>
        <v>29</v>
      </c>
      <c r="AS12" s="50"/>
      <c r="AT12" s="19">
        <v>3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36">
        <f t="shared" si="1"/>
        <v>32</v>
      </c>
    </row>
    <row r="13" spans="1:74" ht="12.75">
      <c r="A13" s="130" t="s">
        <v>41</v>
      </c>
      <c r="B13" s="19">
        <v>4</v>
      </c>
      <c r="C13" s="19"/>
      <c r="D13" s="19"/>
      <c r="E13" s="19"/>
      <c r="F13" s="19"/>
      <c r="G13" s="19"/>
      <c r="H13" s="19"/>
      <c r="I13" s="19"/>
      <c r="J13" s="19"/>
      <c r="K13" s="19">
        <v>21</v>
      </c>
      <c r="L13" s="19"/>
      <c r="M13" s="19"/>
      <c r="N13" s="19"/>
      <c r="O13" s="19"/>
      <c r="P13" s="19"/>
      <c r="Q13" s="19">
        <v>1</v>
      </c>
      <c r="R13" s="19"/>
      <c r="S13" s="19"/>
      <c r="T13" s="19"/>
      <c r="U13" s="19"/>
      <c r="V13" s="19"/>
      <c r="W13" s="19"/>
      <c r="X13" s="19"/>
      <c r="Y13" s="19"/>
      <c r="Z13" s="19">
        <v>11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36">
        <f t="shared" si="0"/>
        <v>37</v>
      </c>
      <c r="AS13" s="17">
        <v>3</v>
      </c>
      <c r="AT13" s="19">
        <v>1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36">
        <f t="shared" si="1"/>
        <v>41</v>
      </c>
    </row>
    <row r="14" spans="1:74" ht="12.75">
      <c r="A14" s="130" t="s">
        <v>31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1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2</v>
      </c>
      <c r="AC14" s="19"/>
      <c r="AD14" s="19"/>
      <c r="AE14" s="19">
        <v>1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36">
        <f t="shared" si="0"/>
        <v>4</v>
      </c>
      <c r="AS14" s="39"/>
      <c r="AT14" s="19">
        <v>1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36">
        <f t="shared" si="1"/>
        <v>5</v>
      </c>
    </row>
    <row r="15" spans="1:74" ht="12.75">
      <c r="A15" s="130" t="s">
        <v>446</v>
      </c>
      <c r="B15" s="19"/>
      <c r="C15" s="19">
        <v>1</v>
      </c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/>
      <c r="O15" s="19"/>
      <c r="P15" s="19"/>
      <c r="Q15" s="19">
        <v>9</v>
      </c>
      <c r="R15" s="19"/>
      <c r="S15" s="19"/>
      <c r="T15" s="19"/>
      <c r="U15" s="19"/>
      <c r="V15" s="19"/>
      <c r="W15" s="19"/>
      <c r="X15" s="19">
        <v>2</v>
      </c>
      <c r="Y15" s="19"/>
      <c r="Z15" s="19"/>
      <c r="AA15" s="19"/>
      <c r="AB15" s="19">
        <v>3</v>
      </c>
      <c r="AC15" s="19"/>
      <c r="AD15" s="19"/>
      <c r="AE15" s="19">
        <v>1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36">
        <f t="shared" si="0"/>
        <v>17</v>
      </c>
      <c r="AS15" s="50"/>
      <c r="AT15" s="19">
        <v>10</v>
      </c>
      <c r="AU15" s="19"/>
      <c r="AV15" s="19"/>
      <c r="AW15" s="19"/>
      <c r="AX15" s="19"/>
      <c r="AY15" s="19"/>
      <c r="AZ15" s="19"/>
      <c r="BA15" s="19"/>
      <c r="BB15" s="19"/>
      <c r="BC15" s="19" t="s">
        <v>557</v>
      </c>
      <c r="BD15" s="19"/>
      <c r="BE15" s="19"/>
      <c r="BF15" s="19"/>
      <c r="BG15" s="19"/>
      <c r="BH15" s="19"/>
      <c r="BI15" s="19"/>
      <c r="BJ15" s="19"/>
      <c r="BK15" s="19">
        <v>36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36">
        <f t="shared" si="1"/>
        <v>63</v>
      </c>
    </row>
    <row r="16" spans="1:74" ht="12.75">
      <c r="A16" s="130" t="s">
        <v>21</v>
      </c>
      <c r="B16" s="19"/>
      <c r="C16" s="19"/>
      <c r="D16" s="19"/>
      <c r="E16" s="19"/>
      <c r="F16" s="19"/>
      <c r="G16" s="19"/>
      <c r="H16" s="19"/>
      <c r="I16" s="19">
        <v>8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36">
        <f t="shared" si="0"/>
        <v>8</v>
      </c>
      <c r="AS16" s="50"/>
      <c r="AT16" s="19">
        <v>1</v>
      </c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36">
        <f t="shared" si="1"/>
        <v>9</v>
      </c>
    </row>
    <row r="17" spans="1:74" ht="12.75">
      <c r="A17" s="130" t="s">
        <v>383</v>
      </c>
      <c r="B17" s="19"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2</v>
      </c>
      <c r="R17" s="19"/>
      <c r="S17" s="19"/>
      <c r="T17" s="19"/>
      <c r="U17" s="19">
        <v>6</v>
      </c>
      <c r="V17" s="19"/>
      <c r="W17" s="19">
        <v>4</v>
      </c>
      <c r="X17" s="19">
        <v>6</v>
      </c>
      <c r="Y17" s="19"/>
      <c r="Z17" s="19"/>
      <c r="AA17" s="19">
        <v>5</v>
      </c>
      <c r="AB17" s="19"/>
      <c r="AC17" s="19"/>
      <c r="AD17" s="19"/>
      <c r="AE17" s="19">
        <v>12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36">
        <f t="shared" si="0"/>
        <v>36</v>
      </c>
      <c r="AS17" s="50"/>
      <c r="AT17" s="19">
        <v>15</v>
      </c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36">
        <f t="shared" si="1"/>
        <v>51</v>
      </c>
    </row>
    <row r="18" spans="1:74" ht="12.75">
      <c r="A18" s="130" t="s">
        <v>456</v>
      </c>
      <c r="B18" s="19"/>
      <c r="C18" s="19"/>
      <c r="D18" s="19">
        <v>1</v>
      </c>
      <c r="E18" s="19"/>
      <c r="F18" s="19"/>
      <c r="G18" s="19"/>
      <c r="H18" s="19"/>
      <c r="I18" s="19">
        <v>4</v>
      </c>
      <c r="J18" s="19"/>
      <c r="K18" s="19">
        <v>20</v>
      </c>
      <c r="L18" s="19"/>
      <c r="M18" s="19"/>
      <c r="N18" s="19"/>
      <c r="O18" s="19"/>
      <c r="P18" s="19"/>
      <c r="Q18" s="19">
        <v>10</v>
      </c>
      <c r="R18" s="19"/>
      <c r="S18" s="19"/>
      <c r="T18" s="19"/>
      <c r="U18" s="19"/>
      <c r="V18" s="19"/>
      <c r="W18" s="19">
        <v>1</v>
      </c>
      <c r="X18" s="19"/>
      <c r="Y18" s="19"/>
      <c r="Z18" s="19"/>
      <c r="AA18" s="19">
        <v>20</v>
      </c>
      <c r="AB18" s="19"/>
      <c r="AC18" s="19"/>
      <c r="AD18" s="19">
        <v>1</v>
      </c>
      <c r="AE18" s="19">
        <v>1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36">
        <f t="shared" si="0"/>
        <v>58</v>
      </c>
      <c r="AS18" s="50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36">
        <f t="shared" si="1"/>
        <v>58</v>
      </c>
    </row>
    <row r="19" spans="1:74" ht="12.75">
      <c r="A19" s="130" t="s">
        <v>386</v>
      </c>
      <c r="B19" s="19"/>
      <c r="C19" s="19">
        <v>1</v>
      </c>
      <c r="D19" s="19"/>
      <c r="E19" s="19"/>
      <c r="F19" s="19"/>
      <c r="G19" s="19"/>
      <c r="H19" s="19"/>
      <c r="I19" s="19"/>
      <c r="J19" s="19"/>
      <c r="K19" s="19">
        <v>1</v>
      </c>
      <c r="L19" s="19">
        <v>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v>1</v>
      </c>
      <c r="X19" s="19">
        <v>1</v>
      </c>
      <c r="Y19" s="19"/>
      <c r="Z19" s="19"/>
      <c r="AA19" s="19">
        <v>2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36">
        <f t="shared" si="0"/>
        <v>8</v>
      </c>
      <c r="AS19" s="50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36">
        <f t="shared" si="1"/>
        <v>8</v>
      </c>
    </row>
    <row r="20" spans="1:74" ht="12.75">
      <c r="A20" s="130" t="s">
        <v>2</v>
      </c>
      <c r="B20" s="19">
        <v>1</v>
      </c>
      <c r="C20" s="19"/>
      <c r="D20" s="19">
        <v>2</v>
      </c>
      <c r="E20" s="19"/>
      <c r="F20" s="19"/>
      <c r="G20" s="19"/>
      <c r="H20" s="19">
        <v>5</v>
      </c>
      <c r="I20" s="19">
        <v>1</v>
      </c>
      <c r="J20" s="19"/>
      <c r="K20" s="19">
        <v>25</v>
      </c>
      <c r="L20" s="19"/>
      <c r="M20" s="19"/>
      <c r="N20" s="19"/>
      <c r="O20" s="19"/>
      <c r="P20" s="19"/>
      <c r="Q20" s="19">
        <v>3</v>
      </c>
      <c r="R20" s="19"/>
      <c r="S20" s="19"/>
      <c r="T20" s="19"/>
      <c r="U20" s="19"/>
      <c r="V20" s="19"/>
      <c r="W20" s="19">
        <v>103</v>
      </c>
      <c r="X20" s="19">
        <v>9</v>
      </c>
      <c r="Y20" s="19"/>
      <c r="Z20" s="19"/>
      <c r="AA20" s="19">
        <v>16</v>
      </c>
      <c r="AB20" s="19"/>
      <c r="AC20" s="19"/>
      <c r="AD20" s="19">
        <v>1</v>
      </c>
      <c r="AE20" s="19">
        <v>1</v>
      </c>
      <c r="AF20" s="19"/>
      <c r="AG20" s="19"/>
      <c r="AH20" s="19"/>
      <c r="AI20" s="19"/>
      <c r="AJ20" s="19"/>
      <c r="AK20" s="19"/>
      <c r="AL20" s="19"/>
      <c r="AM20" s="19">
        <v>1</v>
      </c>
      <c r="AN20" s="19">
        <v>1</v>
      </c>
      <c r="AO20" s="19"/>
      <c r="AP20" s="19"/>
      <c r="AQ20" s="19"/>
      <c r="AR20" s="136">
        <f t="shared" si="0"/>
        <v>169</v>
      </c>
      <c r="AS20" s="50"/>
      <c r="AT20" s="19">
        <v>30</v>
      </c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36">
        <f t="shared" si="1"/>
        <v>199</v>
      </c>
    </row>
    <row r="21" spans="1:74" ht="12.75">
      <c r="A21" s="130" t="s">
        <v>387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70</v>
      </c>
      <c r="U21" s="19"/>
      <c r="V21" s="19"/>
      <c r="W21" s="19"/>
      <c r="X21" s="19">
        <v>1</v>
      </c>
      <c r="Y21" s="19"/>
      <c r="Z21" s="19"/>
      <c r="AA21" s="19"/>
      <c r="AB21" s="19"/>
      <c r="AC21" s="19"/>
      <c r="AD21" s="19"/>
      <c r="AE21" s="19"/>
      <c r="AF21" s="19"/>
      <c r="AG21" s="19">
        <v>1</v>
      </c>
      <c r="AH21" s="19">
        <v>1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36">
        <f t="shared" si="0"/>
        <v>73</v>
      </c>
      <c r="AS21" s="50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36">
        <f t="shared" si="1"/>
        <v>73</v>
      </c>
    </row>
    <row r="22" spans="1:74" ht="12.75">
      <c r="A22" s="130" t="s">
        <v>161</v>
      </c>
      <c r="B22" s="19">
        <v>1</v>
      </c>
      <c r="C22" s="19"/>
      <c r="D22" s="19">
        <v>52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7</v>
      </c>
      <c r="R22" s="19"/>
      <c r="S22" s="19"/>
      <c r="T22" s="19">
        <v>25</v>
      </c>
      <c r="U22" s="19">
        <v>6</v>
      </c>
      <c r="V22" s="19">
        <v>1</v>
      </c>
      <c r="W22" s="19">
        <v>37</v>
      </c>
      <c r="X22" s="19">
        <v>37</v>
      </c>
      <c r="Y22" s="19"/>
      <c r="Z22" s="19"/>
      <c r="AA22" s="19"/>
      <c r="AB22" s="19"/>
      <c r="AC22" s="19"/>
      <c r="AD22" s="19">
        <v>1</v>
      </c>
      <c r="AE22" s="19"/>
      <c r="AF22" s="19"/>
      <c r="AG22" s="19"/>
      <c r="AH22" s="19">
        <v>5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36">
        <f t="shared" si="0"/>
        <v>172</v>
      </c>
      <c r="AS22" s="50"/>
      <c r="AT22" s="19">
        <v>27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36">
        <f t="shared" si="1"/>
        <v>199</v>
      </c>
    </row>
    <row r="23" spans="1:74" ht="12.75">
      <c r="A23" s="130" t="s">
        <v>412</v>
      </c>
      <c r="B23" s="19"/>
      <c r="C23" s="19"/>
      <c r="D23" s="19"/>
      <c r="E23" s="19"/>
      <c r="F23" s="19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v>7</v>
      </c>
      <c r="R23" s="19"/>
      <c r="S23" s="19"/>
      <c r="T23" s="19">
        <v>19</v>
      </c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v>1</v>
      </c>
      <c r="AH23" s="19">
        <v>1</v>
      </c>
      <c r="AI23" s="19"/>
      <c r="AJ23" s="19"/>
      <c r="AK23" s="19"/>
      <c r="AL23" s="19"/>
      <c r="AM23" s="19"/>
      <c r="AN23" s="19"/>
      <c r="AO23" s="19"/>
      <c r="AP23" s="19"/>
      <c r="AQ23" s="19"/>
      <c r="AR23" s="136">
        <f t="shared" si="0"/>
        <v>30</v>
      </c>
      <c r="AS23" s="50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>
        <v>1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36">
        <f t="shared" si="1"/>
        <v>31</v>
      </c>
    </row>
    <row r="24" spans="1:74" ht="12.75">
      <c r="A24" s="130" t="s">
        <v>150</v>
      </c>
      <c r="B24" s="19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2</v>
      </c>
      <c r="R24" s="19"/>
      <c r="S24" s="19"/>
      <c r="T24" s="19">
        <v>4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>
        <v>2</v>
      </c>
      <c r="AM24" s="19"/>
      <c r="AN24" s="19"/>
      <c r="AO24" s="19"/>
      <c r="AP24" s="19"/>
      <c r="AQ24" s="19"/>
      <c r="AR24" s="136">
        <f t="shared" si="0"/>
        <v>9</v>
      </c>
      <c r="AS24" s="50"/>
      <c r="AT24" s="19">
        <v>16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>
        <v>150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36">
        <f t="shared" si="1"/>
        <v>175</v>
      </c>
    </row>
    <row r="25" spans="1:74" ht="12.75">
      <c r="A25" s="130" t="s">
        <v>148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1</v>
      </c>
      <c r="R25" s="19"/>
      <c r="S25" s="19"/>
      <c r="T25" s="19">
        <v>12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36">
        <f t="shared" si="0"/>
        <v>13</v>
      </c>
      <c r="AS25" s="50"/>
      <c r="AT25" s="19">
        <v>1</v>
      </c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36">
        <f t="shared" si="1"/>
        <v>14</v>
      </c>
    </row>
    <row r="26" spans="1:74" ht="12.75">
      <c r="A26" s="130" t="s">
        <v>91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1</v>
      </c>
      <c r="R26" s="19"/>
      <c r="S26" s="19"/>
      <c r="T26" s="19">
        <v>7</v>
      </c>
      <c r="U26" s="19"/>
      <c r="V26" s="19"/>
      <c r="W26" s="19"/>
      <c r="X26" s="19">
        <v>1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36">
        <f t="shared" si="0"/>
        <v>9</v>
      </c>
      <c r="AS26" s="50"/>
      <c r="AT26" s="19">
        <v>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36">
        <f t="shared" si="1"/>
        <v>10</v>
      </c>
    </row>
    <row r="27" spans="1:74" ht="12.75">
      <c r="A27" s="148" t="s">
        <v>472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2</v>
      </c>
      <c r="R27" s="19">
        <v>3</v>
      </c>
      <c r="S27" s="19"/>
      <c r="T27" s="19">
        <v>26</v>
      </c>
      <c r="U27" s="19"/>
      <c r="V27" s="19"/>
      <c r="W27" s="19"/>
      <c r="X27" s="19">
        <v>5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36">
        <f t="shared" si="0"/>
        <v>36</v>
      </c>
      <c r="AS27" s="50"/>
      <c r="AT27" s="19"/>
      <c r="AU27" s="19"/>
      <c r="AV27" s="19"/>
      <c r="AW27" s="19"/>
      <c r="AX27" s="19"/>
      <c r="AY27" s="19"/>
      <c r="AZ27" s="19">
        <v>1</v>
      </c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36">
        <f t="shared" si="1"/>
        <v>37</v>
      </c>
    </row>
    <row r="28" spans="1:74" ht="12.75">
      <c r="A28" s="148" t="s">
        <v>458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1</v>
      </c>
      <c r="S28" s="19"/>
      <c r="T28" s="19">
        <v>9</v>
      </c>
      <c r="U28" s="19"/>
      <c r="V28" s="19">
        <v>1</v>
      </c>
      <c r="W28" s="19"/>
      <c r="X28" s="19">
        <v>3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36">
        <f t="shared" si="0"/>
        <v>14</v>
      </c>
      <c r="AS28" s="50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36">
        <f t="shared" si="1"/>
        <v>14</v>
      </c>
    </row>
    <row r="29" spans="1:74" ht="12.75">
      <c r="A29" s="148" t="s">
        <v>555</v>
      </c>
      <c r="B29" s="19"/>
      <c r="C29" s="19"/>
      <c r="D29" s="19"/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70</v>
      </c>
      <c r="U29" s="19"/>
      <c r="V29" s="19"/>
      <c r="W29" s="19">
        <v>5</v>
      </c>
      <c r="X29" s="19">
        <v>6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>
        <v>1</v>
      </c>
      <c r="AN29" s="19"/>
      <c r="AO29" s="19"/>
      <c r="AP29" s="19"/>
      <c r="AQ29" s="19"/>
      <c r="AR29" s="136">
        <f t="shared" si="0"/>
        <v>83</v>
      </c>
      <c r="AS29" s="50"/>
      <c r="AT29" s="19">
        <v>24</v>
      </c>
      <c r="AU29" s="19"/>
      <c r="AV29" s="19"/>
      <c r="AW29" s="19"/>
      <c r="AX29" s="19"/>
      <c r="AY29" s="19"/>
      <c r="AZ29" s="19"/>
      <c r="BA29" s="19"/>
      <c r="BB29" s="19"/>
      <c r="BC29" s="19"/>
      <c r="BD29" s="19">
        <v>57</v>
      </c>
      <c r="BE29" s="19"/>
      <c r="BF29" s="19"/>
      <c r="BG29" s="19"/>
      <c r="BH29" s="19">
        <v>3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36">
        <f t="shared" si="1"/>
        <v>167</v>
      </c>
    </row>
    <row r="30" spans="1:74" ht="12.75">
      <c r="A30" s="148" t="s">
        <v>392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11</v>
      </c>
      <c r="T30" s="19"/>
      <c r="U30" s="19"/>
      <c r="V30" s="19"/>
      <c r="W30" s="19">
        <v>5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36">
        <f t="shared" si="0"/>
        <v>16</v>
      </c>
      <c r="AS30" s="50"/>
      <c r="AT30" s="19">
        <v>1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36">
        <f t="shared" si="1"/>
        <v>17</v>
      </c>
    </row>
    <row r="31" spans="1:74" ht="12.75">
      <c r="A31" s="148" t="s">
        <v>242</v>
      </c>
      <c r="B31" s="19"/>
      <c r="C31" s="19"/>
      <c r="D31" s="19"/>
      <c r="E31" s="19"/>
      <c r="F31" s="19"/>
      <c r="G31" s="19"/>
      <c r="H31" s="19">
        <v>3</v>
      </c>
      <c r="I31" s="19"/>
      <c r="J31" s="19"/>
      <c r="K31" s="19"/>
      <c r="L31" s="19"/>
      <c r="M31" s="19"/>
      <c r="N31" s="19">
        <v>2</v>
      </c>
      <c r="O31" s="19">
        <v>1</v>
      </c>
      <c r="P31" s="19">
        <v>1</v>
      </c>
      <c r="Q31" s="19"/>
      <c r="R31" s="19"/>
      <c r="S31" s="19"/>
      <c r="T31" s="19"/>
      <c r="U31" s="19"/>
      <c r="V31" s="19"/>
      <c r="W31" s="19">
        <v>5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3</v>
      </c>
      <c r="AK31" s="19"/>
      <c r="AL31" s="19"/>
      <c r="AM31" s="19"/>
      <c r="AN31" s="19"/>
      <c r="AO31" s="19"/>
      <c r="AP31" s="19">
        <v>21</v>
      </c>
      <c r="AQ31" s="19"/>
      <c r="AR31" s="136">
        <f t="shared" si="0"/>
        <v>36</v>
      </c>
      <c r="AS31" s="50"/>
      <c r="AT31" s="19">
        <v>11</v>
      </c>
      <c r="AU31" s="19"/>
      <c r="AV31" s="19"/>
      <c r="AW31" s="19"/>
      <c r="AX31" s="19"/>
      <c r="AY31" s="19"/>
      <c r="AZ31" s="19"/>
      <c r="BA31" s="19"/>
      <c r="BB31" s="19"/>
      <c r="BC31" s="19"/>
      <c r="BD31" s="19">
        <v>6</v>
      </c>
      <c r="BE31" s="19"/>
      <c r="BF31" s="19"/>
      <c r="BG31" s="19">
        <v>2</v>
      </c>
      <c r="BH31" s="19"/>
      <c r="BI31" s="19"/>
      <c r="BJ31" s="19"/>
      <c r="BK31" s="19">
        <v>4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36">
        <f t="shared" si="1"/>
        <v>59</v>
      </c>
    </row>
    <row r="32" spans="1:74" ht="12.75">
      <c r="A32" s="130" t="s">
        <v>432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29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36">
        <f t="shared" si="0"/>
        <v>29</v>
      </c>
      <c r="AS32" s="50"/>
      <c r="AT32" s="19">
        <v>2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36">
        <f t="shared" si="1"/>
        <v>31</v>
      </c>
    </row>
    <row r="33" spans="1:74" ht="12.75">
      <c r="A33" s="130" t="s">
        <v>459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1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36">
        <f t="shared" si="0"/>
        <v>1</v>
      </c>
      <c r="AS33" s="50"/>
      <c r="AT33" s="19">
        <v>2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36">
        <f t="shared" si="1"/>
        <v>3</v>
      </c>
    </row>
    <row r="34" spans="1:74" ht="12.75">
      <c r="A34" s="130" t="s">
        <v>231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75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36">
        <f t="shared" si="0"/>
        <v>75</v>
      </c>
      <c r="AS34" s="50"/>
      <c r="AT34" s="19">
        <v>1</v>
      </c>
      <c r="AU34" s="19"/>
      <c r="AV34" s="19"/>
      <c r="AW34" s="19"/>
      <c r="AX34" s="19"/>
      <c r="AY34" s="19">
        <v>1</v>
      </c>
      <c r="AZ34" s="19"/>
      <c r="BA34" s="19"/>
      <c r="BB34" s="19"/>
      <c r="BC34" s="19"/>
      <c r="BD34" s="19"/>
      <c r="BE34" s="19">
        <v>2</v>
      </c>
      <c r="BF34" s="19"/>
      <c r="BG34" s="19">
        <v>2</v>
      </c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36">
        <f t="shared" si="1"/>
        <v>81</v>
      </c>
    </row>
    <row r="35" spans="1:74" ht="12.75">
      <c r="A35" s="130" t="s">
        <v>228</v>
      </c>
      <c r="B35" s="19">
        <v>1</v>
      </c>
      <c r="C35" s="19"/>
      <c r="D35" s="19">
        <v>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v>12</v>
      </c>
      <c r="S35" s="19"/>
      <c r="T35" s="19">
        <v>24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36">
        <f t="shared" si="0"/>
        <v>39</v>
      </c>
      <c r="AS35" s="50"/>
      <c r="AT35" s="19">
        <v>12</v>
      </c>
      <c r="AU35" s="19"/>
      <c r="AV35" s="19"/>
      <c r="AW35" s="19"/>
      <c r="AX35" s="19"/>
      <c r="AY35" s="19">
        <v>3</v>
      </c>
      <c r="AZ35" s="19"/>
      <c r="BA35" s="19">
        <v>9</v>
      </c>
      <c r="BB35" s="19"/>
      <c r="BC35" s="19"/>
      <c r="BD35" s="19"/>
      <c r="BE35" s="19">
        <v>6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36">
        <f t="shared" si="1"/>
        <v>69</v>
      </c>
    </row>
    <row r="36" spans="1:74" ht="12.75">
      <c r="A36" s="160" t="s">
        <v>112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>
        <v>1</v>
      </c>
      <c r="Q36" s="76"/>
      <c r="R36" s="76"/>
      <c r="S36" s="76"/>
      <c r="T36" s="76"/>
      <c r="U36" s="76"/>
      <c r="V36" s="76">
        <v>2</v>
      </c>
      <c r="W36" s="76"/>
      <c r="X36" s="76"/>
      <c r="Y36" s="76">
        <v>2</v>
      </c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155">
        <f aca="true" t="shared" si="2" ref="AR36:AR41">SUM(B36:AQ36)</f>
        <v>5</v>
      </c>
      <c r="AS36" s="153"/>
      <c r="AT36" s="76">
        <v>2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155">
        <f t="shared" si="1"/>
        <v>7</v>
      </c>
    </row>
    <row r="37" spans="1:79" s="19" customFormat="1" ht="12.75">
      <c r="A37" s="130" t="s">
        <v>104</v>
      </c>
      <c r="T37" s="19">
        <v>40</v>
      </c>
      <c r="AR37" s="155">
        <f t="shared" si="2"/>
        <v>40</v>
      </c>
      <c r="AU37" s="19">
        <v>7</v>
      </c>
      <c r="BE37" s="19">
        <v>20</v>
      </c>
      <c r="BF37" s="19">
        <v>2</v>
      </c>
      <c r="BL37" s="51"/>
      <c r="BM37" s="157"/>
      <c r="BV37" s="136">
        <f t="shared" si="1"/>
        <v>69</v>
      </c>
      <c r="BW37" s="105"/>
      <c r="BX37" s="105"/>
      <c r="BY37" s="105"/>
      <c r="BZ37" s="105"/>
      <c r="CA37" s="105"/>
    </row>
    <row r="38" spans="1:74" ht="12.75">
      <c r="A38" s="144" t="s">
        <v>302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5">
        <f t="shared" si="2"/>
        <v>0</v>
      </c>
      <c r="AS38" s="156"/>
      <c r="AT38" s="154">
        <v>3</v>
      </c>
      <c r="AU38" s="154"/>
      <c r="AV38" s="154"/>
      <c r="AW38" s="154"/>
      <c r="AX38" s="154"/>
      <c r="AY38" s="154"/>
      <c r="AZ38" s="154"/>
      <c r="BA38" s="154"/>
      <c r="BB38" s="154">
        <v>4</v>
      </c>
      <c r="BC38" s="154"/>
      <c r="BD38" s="154">
        <v>15</v>
      </c>
      <c r="BE38" s="154"/>
      <c r="BF38" s="154"/>
      <c r="BG38" s="154"/>
      <c r="BH38" s="154">
        <v>5</v>
      </c>
      <c r="BI38" s="154">
        <v>14</v>
      </c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5">
        <f t="shared" si="1"/>
        <v>41</v>
      </c>
    </row>
    <row r="39" spans="1:74" ht="12.75">
      <c r="A39" s="130" t="s">
        <v>539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>
        <v>1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36">
        <f t="shared" si="2"/>
        <v>1</v>
      </c>
      <c r="AS39" s="50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36">
        <f t="shared" si="1"/>
        <v>1</v>
      </c>
    </row>
    <row r="40" spans="1:74" ht="12.75">
      <c r="A40" s="144" t="s">
        <v>300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v>80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v>2</v>
      </c>
      <c r="AL40" s="19"/>
      <c r="AM40" s="19"/>
      <c r="AN40" s="19"/>
      <c r="AO40" s="19"/>
      <c r="AP40" s="19"/>
      <c r="AQ40" s="19"/>
      <c r="AR40" s="136">
        <f t="shared" si="2"/>
        <v>82</v>
      </c>
      <c r="AS40" s="50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>
        <v>20</v>
      </c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36">
        <f t="shared" si="1"/>
        <v>102</v>
      </c>
    </row>
    <row r="41" spans="1:74" ht="12.75">
      <c r="A41" s="130" t="s">
        <v>538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150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v>3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36">
        <f t="shared" si="2"/>
        <v>153</v>
      </c>
      <c r="AS41" s="50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>
        <v>40</v>
      </c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36">
        <f t="shared" si="1"/>
        <v>193</v>
      </c>
    </row>
    <row r="42" spans="1:74" ht="12.75">
      <c r="A42" s="136" t="s">
        <v>528</v>
      </c>
      <c r="B42" s="136">
        <f>SUM(B2:B38)</f>
        <v>9</v>
      </c>
      <c r="C42" s="136">
        <f aca="true" t="shared" si="3" ref="C42:AQ42">SUM(C2:C38)</f>
        <v>4</v>
      </c>
      <c r="D42" s="136">
        <f t="shared" si="3"/>
        <v>57</v>
      </c>
      <c r="E42" s="136">
        <f t="shared" si="3"/>
        <v>0</v>
      </c>
      <c r="F42" s="136">
        <f t="shared" si="3"/>
        <v>2</v>
      </c>
      <c r="G42" s="136">
        <f t="shared" si="3"/>
        <v>1</v>
      </c>
      <c r="H42" s="136">
        <f t="shared" si="3"/>
        <v>10</v>
      </c>
      <c r="I42" s="136">
        <f t="shared" si="3"/>
        <v>23</v>
      </c>
      <c r="J42" s="136">
        <f t="shared" si="3"/>
        <v>0</v>
      </c>
      <c r="K42" s="136">
        <f t="shared" si="3"/>
        <v>236</v>
      </c>
      <c r="L42" s="136">
        <f t="shared" si="3"/>
        <v>5</v>
      </c>
      <c r="M42" s="136">
        <f t="shared" si="3"/>
        <v>0</v>
      </c>
      <c r="N42" s="136">
        <f t="shared" si="3"/>
        <v>2</v>
      </c>
      <c r="O42" s="136">
        <f t="shared" si="3"/>
        <v>1</v>
      </c>
      <c r="P42" s="136">
        <f t="shared" si="3"/>
        <v>2</v>
      </c>
      <c r="Q42" s="136">
        <f t="shared" si="3"/>
        <v>230</v>
      </c>
      <c r="R42" s="136">
        <f t="shared" si="3"/>
        <v>16</v>
      </c>
      <c r="S42" s="136">
        <f t="shared" si="3"/>
        <v>12</v>
      </c>
      <c r="T42" s="136">
        <f t="shared" si="3"/>
        <v>381</v>
      </c>
      <c r="U42" s="136">
        <f t="shared" si="3"/>
        <v>15</v>
      </c>
      <c r="V42" s="136">
        <f t="shared" si="3"/>
        <v>4</v>
      </c>
      <c r="W42" s="136">
        <f t="shared" si="3"/>
        <v>221</v>
      </c>
      <c r="X42" s="136">
        <f t="shared" si="3"/>
        <v>82</v>
      </c>
      <c r="Y42" s="136">
        <f t="shared" si="3"/>
        <v>2</v>
      </c>
      <c r="Z42" s="136">
        <f t="shared" si="3"/>
        <v>22</v>
      </c>
      <c r="AA42" s="136">
        <f t="shared" si="3"/>
        <v>76</v>
      </c>
      <c r="AB42" s="136">
        <f t="shared" si="3"/>
        <v>45</v>
      </c>
      <c r="AC42" s="136">
        <f t="shared" si="3"/>
        <v>0</v>
      </c>
      <c r="AD42" s="136">
        <f t="shared" si="3"/>
        <v>8</v>
      </c>
      <c r="AE42" s="136">
        <f t="shared" si="3"/>
        <v>31</v>
      </c>
      <c r="AF42" s="136">
        <f t="shared" si="3"/>
        <v>23</v>
      </c>
      <c r="AG42" s="136">
        <f t="shared" si="3"/>
        <v>2</v>
      </c>
      <c r="AH42" s="136">
        <f t="shared" si="3"/>
        <v>7</v>
      </c>
      <c r="AI42" s="136">
        <f t="shared" si="3"/>
        <v>0</v>
      </c>
      <c r="AJ42" s="136">
        <f t="shared" si="3"/>
        <v>3</v>
      </c>
      <c r="AK42" s="136">
        <f t="shared" si="3"/>
        <v>0</v>
      </c>
      <c r="AL42" s="136">
        <f t="shared" si="3"/>
        <v>2</v>
      </c>
      <c r="AM42" s="136">
        <f t="shared" si="3"/>
        <v>2</v>
      </c>
      <c r="AN42" s="136">
        <f t="shared" si="3"/>
        <v>1</v>
      </c>
      <c r="AO42" s="136">
        <f t="shared" si="3"/>
        <v>0</v>
      </c>
      <c r="AP42" s="136">
        <f t="shared" si="3"/>
        <v>21</v>
      </c>
      <c r="AQ42" s="136">
        <f t="shared" si="3"/>
        <v>2</v>
      </c>
      <c r="AR42" s="136">
        <f>SUM(AR2:AR41)</f>
        <v>1796</v>
      </c>
      <c r="AS42" s="136">
        <f>SUM(AS2:AS41)</f>
        <v>5</v>
      </c>
      <c r="AT42" s="136">
        <f aca="true" t="shared" si="4" ref="AT42:BU42">SUM(AT2:AT41)</f>
        <v>226</v>
      </c>
      <c r="AU42" s="136">
        <f t="shared" si="4"/>
        <v>7</v>
      </c>
      <c r="AV42" s="136">
        <f t="shared" si="4"/>
        <v>0</v>
      </c>
      <c r="AW42" s="136">
        <f t="shared" si="4"/>
        <v>0</v>
      </c>
      <c r="AX42" s="136">
        <f t="shared" si="4"/>
        <v>0</v>
      </c>
      <c r="AY42" s="136">
        <f t="shared" si="4"/>
        <v>4</v>
      </c>
      <c r="AZ42" s="136">
        <f t="shared" si="4"/>
        <v>1</v>
      </c>
      <c r="BA42" s="136">
        <f t="shared" si="4"/>
        <v>9</v>
      </c>
      <c r="BB42" s="136">
        <f t="shared" si="4"/>
        <v>4</v>
      </c>
      <c r="BC42" s="136">
        <f t="shared" si="4"/>
        <v>0</v>
      </c>
      <c r="BD42" s="136">
        <f t="shared" si="4"/>
        <v>78</v>
      </c>
      <c r="BE42" s="136">
        <f t="shared" si="4"/>
        <v>88</v>
      </c>
      <c r="BF42" s="136">
        <f t="shared" si="4"/>
        <v>2</v>
      </c>
      <c r="BG42" s="136">
        <f t="shared" si="4"/>
        <v>4</v>
      </c>
      <c r="BH42" s="136">
        <f t="shared" si="4"/>
        <v>9</v>
      </c>
      <c r="BI42" s="136">
        <f t="shared" si="4"/>
        <v>14</v>
      </c>
      <c r="BJ42" s="136">
        <f t="shared" si="4"/>
        <v>0</v>
      </c>
      <c r="BK42" s="136">
        <f t="shared" si="4"/>
        <v>190</v>
      </c>
      <c r="BL42" s="136">
        <f t="shared" si="4"/>
        <v>0</v>
      </c>
      <c r="BM42" s="136">
        <f t="shared" si="4"/>
        <v>0</v>
      </c>
      <c r="BN42" s="136">
        <f t="shared" si="4"/>
        <v>0</v>
      </c>
      <c r="BO42" s="136">
        <f t="shared" si="4"/>
        <v>0</v>
      </c>
      <c r="BP42" s="136">
        <f t="shared" si="4"/>
        <v>0</v>
      </c>
      <c r="BQ42" s="136">
        <f t="shared" si="4"/>
        <v>0</v>
      </c>
      <c r="BR42" s="136">
        <f t="shared" si="4"/>
        <v>0</v>
      </c>
      <c r="BS42" s="136">
        <f t="shared" si="4"/>
        <v>0</v>
      </c>
      <c r="BT42" s="136">
        <f t="shared" si="4"/>
        <v>0</v>
      </c>
      <c r="BU42" s="136">
        <f t="shared" si="4"/>
        <v>0</v>
      </c>
      <c r="BV42" s="136">
        <f>SUM(BV2:BV41)</f>
        <v>2437</v>
      </c>
    </row>
    <row r="43" spans="1:76" s="138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 s="3"/>
      <c r="BM43" s="12"/>
      <c r="BN43"/>
      <c r="BO43"/>
      <c r="BP43"/>
      <c r="BQ43"/>
      <c r="BR43"/>
      <c r="BS43"/>
      <c r="BT43"/>
      <c r="BU43"/>
      <c r="BV43"/>
      <c r="BW43"/>
      <c r="BX43"/>
    </row>
    <row r="44" spans="1:76" s="138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3"/>
      <c r="BM44" s="12"/>
      <c r="BN44"/>
      <c r="BO44"/>
      <c r="BP44"/>
      <c r="BQ44"/>
      <c r="BR44"/>
      <c r="BS44"/>
      <c r="BT44"/>
      <c r="BU44"/>
      <c r="BV44"/>
      <c r="BW44"/>
      <c r="BX44"/>
    </row>
    <row r="45" spans="1:76" s="138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3"/>
      <c r="BM45" s="12"/>
      <c r="BN45"/>
      <c r="BO45"/>
      <c r="BP45"/>
      <c r="BQ45"/>
      <c r="BR45"/>
      <c r="BS45"/>
      <c r="BT45"/>
      <c r="BU45"/>
      <c r="BV45"/>
      <c r="BW45"/>
      <c r="BX45"/>
    </row>
    <row r="46" spans="1:76" s="13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3"/>
      <c r="BM46" s="12"/>
      <c r="BN46"/>
      <c r="BO46"/>
      <c r="BP46"/>
      <c r="BQ46"/>
      <c r="BR46"/>
      <c r="BS46"/>
      <c r="BT46"/>
      <c r="BU46"/>
      <c r="BV46"/>
      <c r="BW46"/>
      <c r="BX46"/>
    </row>
    <row r="47" spans="1:76" s="138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s="3"/>
      <c r="BM47" s="12"/>
      <c r="BN47"/>
      <c r="BO47"/>
      <c r="BP47"/>
      <c r="BQ47"/>
      <c r="BR47"/>
      <c r="BS47"/>
      <c r="BT47"/>
      <c r="BU47"/>
      <c r="BV47"/>
      <c r="BW47"/>
      <c r="BX47"/>
    </row>
    <row r="48" spans="1:76" s="138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s="3"/>
      <c r="BM48" s="12"/>
      <c r="BN48"/>
      <c r="BO48"/>
      <c r="BP48"/>
      <c r="BQ48"/>
      <c r="BR48"/>
      <c r="BS48"/>
      <c r="BT48"/>
      <c r="BU48"/>
      <c r="BV48"/>
      <c r="BW48"/>
      <c r="BX48"/>
    </row>
    <row r="49" spans="1:76" s="138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s="3"/>
      <c r="BM49" s="12"/>
      <c r="BN49"/>
      <c r="BO49"/>
      <c r="BP49"/>
      <c r="BQ49"/>
      <c r="BR49"/>
      <c r="BS49"/>
      <c r="BT49"/>
      <c r="BU49"/>
      <c r="BV49"/>
      <c r="BW49"/>
      <c r="BX49"/>
    </row>
    <row r="50" spans="1:76" s="138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s="3"/>
      <c r="BM50" s="12"/>
      <c r="BN50"/>
      <c r="BO50"/>
      <c r="BP50"/>
      <c r="BQ50"/>
      <c r="BR50"/>
      <c r="BS50"/>
      <c r="BT50"/>
      <c r="BU50"/>
      <c r="BV50"/>
      <c r="BW50"/>
      <c r="BX50"/>
    </row>
    <row r="51" spans="1:76" s="13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s="3"/>
      <c r="BM51" s="12"/>
      <c r="BN51"/>
      <c r="BO51"/>
      <c r="BP51"/>
      <c r="BQ51"/>
      <c r="BR51"/>
      <c r="BS51"/>
      <c r="BT51"/>
      <c r="BU51"/>
      <c r="BV51"/>
      <c r="BW51"/>
      <c r="BX51"/>
    </row>
    <row r="52" spans="1:76" s="138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s="3"/>
      <c r="BM52" s="12"/>
      <c r="BN52"/>
      <c r="BO52"/>
      <c r="BP52"/>
      <c r="BQ52"/>
      <c r="BR52"/>
      <c r="BS52"/>
      <c r="BT52"/>
      <c r="BU52"/>
      <c r="BV52"/>
      <c r="BW52"/>
      <c r="BX52"/>
    </row>
    <row r="53" spans="1:76" s="13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 s="3"/>
      <c r="BM53" s="12"/>
      <c r="BN53"/>
      <c r="BO53"/>
      <c r="BP53"/>
      <c r="BQ53"/>
      <c r="BR53"/>
      <c r="BS53"/>
      <c r="BT53"/>
      <c r="BU53"/>
      <c r="BV53"/>
      <c r="BW53"/>
      <c r="BX53"/>
    </row>
    <row r="54" spans="1:76" s="13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s="3"/>
      <c r="BM54" s="12"/>
      <c r="BN54"/>
      <c r="BO54"/>
      <c r="BP54"/>
      <c r="BQ54"/>
      <c r="BR54"/>
      <c r="BS54"/>
      <c r="BT54"/>
      <c r="BU54"/>
      <c r="BV54"/>
      <c r="BW54"/>
      <c r="BX54"/>
    </row>
    <row r="55" spans="1:76" s="13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s="3"/>
      <c r="BM55" s="12"/>
      <c r="BN55"/>
      <c r="BO55"/>
      <c r="BP55"/>
      <c r="BQ55"/>
      <c r="BR55"/>
      <c r="BS55"/>
      <c r="BT55"/>
      <c r="BU55"/>
      <c r="BV55"/>
      <c r="BW55"/>
      <c r="BX55"/>
    </row>
    <row r="56" spans="1:76" s="13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s="3"/>
      <c r="BM56" s="12"/>
      <c r="BN56"/>
      <c r="BO56"/>
      <c r="BP56"/>
      <c r="BQ56"/>
      <c r="BR56"/>
      <c r="BS56"/>
      <c r="BT56"/>
      <c r="BU56"/>
      <c r="BV56"/>
      <c r="BW56"/>
      <c r="BX56"/>
    </row>
    <row r="57" spans="1:76" s="138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s="3"/>
      <c r="BM57" s="12"/>
      <c r="BN57"/>
      <c r="BO57"/>
      <c r="BP57"/>
      <c r="BQ57"/>
      <c r="BR57"/>
      <c r="BS57"/>
      <c r="BT57"/>
      <c r="BU57"/>
      <c r="BV57"/>
      <c r="BW57"/>
      <c r="BX57"/>
    </row>
    <row r="58" spans="1:76" s="138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s="3"/>
      <c r="BM58" s="12"/>
      <c r="BN58"/>
      <c r="BO58"/>
      <c r="BP58"/>
      <c r="BQ58"/>
      <c r="BR58"/>
      <c r="BS58"/>
      <c r="BT58"/>
      <c r="BU58"/>
      <c r="BV58"/>
      <c r="BW58"/>
      <c r="BX58"/>
    </row>
    <row r="59" spans="1:76" s="138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s="3"/>
      <c r="BM59" s="12"/>
      <c r="BN59"/>
      <c r="BO59"/>
      <c r="BP59"/>
      <c r="BQ59"/>
      <c r="BR59"/>
      <c r="BS59"/>
      <c r="BT59"/>
      <c r="BU59"/>
      <c r="BV59"/>
      <c r="BW59"/>
      <c r="BX59"/>
    </row>
    <row r="60" spans="1:76" s="13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s="3"/>
      <c r="BM60" s="12"/>
      <c r="BN60"/>
      <c r="BO60"/>
      <c r="BP60"/>
      <c r="BQ60"/>
      <c r="BR60"/>
      <c r="BS60"/>
      <c r="BT60"/>
      <c r="BU60"/>
      <c r="BV60"/>
      <c r="BW60"/>
      <c r="BX60"/>
    </row>
    <row r="61" spans="1:76" s="13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s="3"/>
      <c r="BM61" s="12"/>
      <c r="BN61"/>
      <c r="BO61"/>
      <c r="BP61"/>
      <c r="BQ61"/>
      <c r="BR61"/>
      <c r="BS61"/>
      <c r="BT61"/>
      <c r="BU61"/>
      <c r="BV61"/>
      <c r="BW61"/>
      <c r="BX61"/>
    </row>
    <row r="62" spans="1:76" s="13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s="3"/>
      <c r="BM62" s="12"/>
      <c r="BN62"/>
      <c r="BO62"/>
      <c r="BP62"/>
      <c r="BQ62"/>
      <c r="BR62"/>
      <c r="BS62"/>
      <c r="BT62"/>
      <c r="BU62"/>
      <c r="BV62"/>
      <c r="BW62"/>
      <c r="BX62"/>
    </row>
    <row r="63" spans="1:76" s="13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s="3"/>
      <c r="BM63" s="12"/>
      <c r="BN63"/>
      <c r="BO63"/>
      <c r="BP63"/>
      <c r="BQ63"/>
      <c r="BR63"/>
      <c r="BS63"/>
      <c r="BT63"/>
      <c r="BU63"/>
      <c r="BV63"/>
      <c r="BW63"/>
      <c r="BX63"/>
    </row>
    <row r="64" spans="1:76" s="13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s="3"/>
      <c r="BM64" s="12"/>
      <c r="BN64"/>
      <c r="BO64"/>
      <c r="BP64"/>
      <c r="BQ64"/>
      <c r="BR64"/>
      <c r="BS64"/>
      <c r="BT64"/>
      <c r="BU64"/>
      <c r="BV64"/>
      <c r="BW64"/>
      <c r="BX64"/>
    </row>
    <row r="65" spans="1:76" s="13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s="3"/>
      <c r="BM65" s="12"/>
      <c r="BN65"/>
      <c r="BO65"/>
      <c r="BP65"/>
      <c r="BQ65"/>
      <c r="BR65"/>
      <c r="BS65"/>
      <c r="BT65"/>
      <c r="BU65"/>
      <c r="BV65"/>
      <c r="BW65"/>
      <c r="BX65"/>
    </row>
    <row r="66" spans="1:76" s="13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s="3"/>
      <c r="BM66" s="12"/>
      <c r="BN66"/>
      <c r="BO66"/>
      <c r="BP66"/>
      <c r="BQ66"/>
      <c r="BR66"/>
      <c r="BS66"/>
      <c r="BT66"/>
      <c r="BU66"/>
      <c r="BV66"/>
      <c r="BW66"/>
      <c r="BX66"/>
    </row>
    <row r="67" spans="1:76" s="138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3"/>
      <c r="BM67" s="12"/>
      <c r="BN67"/>
      <c r="BO67"/>
      <c r="BP67"/>
      <c r="BQ67"/>
      <c r="BR67"/>
      <c r="BS67"/>
      <c r="BT67"/>
      <c r="BU67"/>
      <c r="BV67"/>
      <c r="BW67"/>
      <c r="BX67"/>
    </row>
    <row r="68" spans="1:76" s="138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s="3"/>
      <c r="BM68" s="12"/>
      <c r="BN68"/>
      <c r="BO68"/>
      <c r="BP68"/>
      <c r="BQ68"/>
      <c r="BR68"/>
      <c r="BS68"/>
      <c r="BT68"/>
      <c r="BU68"/>
      <c r="BV68"/>
      <c r="BW68"/>
      <c r="BX68"/>
    </row>
    <row r="69" spans="1:76" s="138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3"/>
      <c r="BM69" s="12"/>
      <c r="BN69"/>
      <c r="BO69"/>
      <c r="BP69"/>
      <c r="BQ69"/>
      <c r="BR69"/>
      <c r="BS69"/>
      <c r="BT69"/>
      <c r="BU69"/>
      <c r="BV69"/>
      <c r="BW69"/>
      <c r="BX69"/>
    </row>
    <row r="70" spans="1:76" s="138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s="3"/>
      <c r="BM70" s="12"/>
      <c r="BN70"/>
      <c r="BO70"/>
      <c r="BP70"/>
      <c r="BQ70"/>
      <c r="BR70"/>
      <c r="BS70"/>
      <c r="BT70"/>
      <c r="BU70"/>
      <c r="BV70"/>
      <c r="BW70"/>
      <c r="BX70"/>
    </row>
    <row r="71" spans="1:76" s="138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3"/>
      <c r="BM71" s="12"/>
      <c r="BN71"/>
      <c r="BO71"/>
      <c r="BP71"/>
      <c r="BQ71"/>
      <c r="BR71"/>
      <c r="BS71"/>
      <c r="BT71"/>
      <c r="BU71"/>
      <c r="BV71"/>
      <c r="BW71"/>
      <c r="BX71"/>
    </row>
    <row r="72" spans="1:76" s="138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 s="3"/>
      <c r="BM72" s="12"/>
      <c r="BN72"/>
      <c r="BO72"/>
      <c r="BP72"/>
      <c r="BQ72"/>
      <c r="BR72"/>
      <c r="BS72"/>
      <c r="BT72"/>
      <c r="BU72"/>
      <c r="BV72"/>
      <c r="BW72"/>
      <c r="BX72"/>
    </row>
    <row r="73" spans="1:76" s="13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3"/>
      <c r="BM73" s="12"/>
      <c r="BN73"/>
      <c r="BO73"/>
      <c r="BP73"/>
      <c r="BQ73"/>
      <c r="BR73"/>
      <c r="BS73"/>
      <c r="BT73"/>
      <c r="BU73"/>
      <c r="BV73"/>
      <c r="BW73"/>
      <c r="BX73"/>
    </row>
    <row r="74" spans="1:76" s="13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3"/>
      <c r="BM74" s="12"/>
      <c r="BN74"/>
      <c r="BO74"/>
      <c r="BP74"/>
      <c r="BQ74"/>
      <c r="BR74"/>
      <c r="BS74"/>
      <c r="BT74"/>
      <c r="BU74"/>
      <c r="BV74"/>
      <c r="BW74"/>
      <c r="BX74"/>
    </row>
    <row r="75" spans="1:76" s="138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3"/>
      <c r="BM75" s="12"/>
      <c r="BN75"/>
      <c r="BO75"/>
      <c r="BP75"/>
      <c r="BQ75"/>
      <c r="BR75"/>
      <c r="BS75"/>
      <c r="BT75"/>
      <c r="BU75"/>
      <c r="BV75"/>
      <c r="BW75"/>
      <c r="BX75"/>
    </row>
    <row r="76" spans="1:76" s="138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3"/>
      <c r="BM76" s="12"/>
      <c r="BN76"/>
      <c r="BO76"/>
      <c r="BP76"/>
      <c r="BQ76"/>
      <c r="BR76"/>
      <c r="BS76"/>
      <c r="BT76"/>
      <c r="BU76"/>
      <c r="BV76"/>
      <c r="BW76"/>
      <c r="BX76"/>
    </row>
    <row r="77" spans="1:76" s="138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3"/>
      <c r="BM77" s="12"/>
      <c r="BN77"/>
      <c r="BO77"/>
      <c r="BP77"/>
      <c r="BQ77"/>
      <c r="BR77"/>
      <c r="BS77"/>
      <c r="BT77"/>
      <c r="BU77"/>
      <c r="BV77"/>
      <c r="BW77"/>
      <c r="BX77"/>
    </row>
    <row r="78" spans="1:76" s="138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3"/>
      <c r="BM78" s="12"/>
      <c r="BN78"/>
      <c r="BO78"/>
      <c r="BP78"/>
      <c r="BQ78"/>
      <c r="BR78"/>
      <c r="BS78"/>
      <c r="BT78"/>
      <c r="BU78"/>
      <c r="BV78"/>
      <c r="BW78"/>
      <c r="BX78"/>
    </row>
    <row r="79" spans="1:76" s="138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3"/>
      <c r="BM79" s="12"/>
      <c r="BN79"/>
      <c r="BO79"/>
      <c r="BP79"/>
      <c r="BQ79"/>
      <c r="BR79"/>
      <c r="BS79"/>
      <c r="BT79"/>
      <c r="BU79"/>
      <c r="BV79"/>
      <c r="BW79"/>
      <c r="BX79"/>
    </row>
    <row r="80" spans="1:76" s="138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3"/>
      <c r="BM80" s="12"/>
      <c r="BN80"/>
      <c r="BO80"/>
      <c r="BP80"/>
      <c r="BQ80"/>
      <c r="BR80"/>
      <c r="BS80"/>
      <c r="BT80"/>
      <c r="BU80"/>
      <c r="BV80"/>
      <c r="BW80"/>
      <c r="BX80"/>
    </row>
    <row r="81" spans="1:76" s="138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3"/>
      <c r="BM81" s="12"/>
      <c r="BN81"/>
      <c r="BO81"/>
      <c r="BP81"/>
      <c r="BQ81"/>
      <c r="BR81"/>
      <c r="BS81"/>
      <c r="BT81"/>
      <c r="BU81"/>
      <c r="BV81"/>
      <c r="BW81"/>
      <c r="BX81"/>
    </row>
    <row r="82" spans="1:76" s="138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3"/>
      <c r="BM82" s="12"/>
      <c r="BN82"/>
      <c r="BO82"/>
      <c r="BP82"/>
      <c r="BQ82"/>
      <c r="BR82"/>
      <c r="BS82"/>
      <c r="BT82"/>
      <c r="BU82"/>
      <c r="BV82"/>
      <c r="BW82"/>
      <c r="BX82"/>
    </row>
    <row r="83" spans="1:76" s="138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"/>
      <c r="BM83" s="12"/>
      <c r="BN83"/>
      <c r="BO83"/>
      <c r="BP83"/>
      <c r="BQ83"/>
      <c r="BR83"/>
      <c r="BS83"/>
      <c r="BT83"/>
      <c r="BU83"/>
      <c r="BV83"/>
      <c r="BW83"/>
      <c r="BX83"/>
    </row>
    <row r="84" spans="1:76" s="138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3"/>
      <c r="BM84" s="12"/>
      <c r="BN84"/>
      <c r="BO84"/>
      <c r="BP84"/>
      <c r="BQ84"/>
      <c r="BR84"/>
      <c r="BS84"/>
      <c r="BT84"/>
      <c r="BU84"/>
      <c r="BV84"/>
      <c r="BW84"/>
      <c r="BX84"/>
    </row>
    <row r="85" spans="1:76" s="138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s="3"/>
      <c r="BM85" s="12"/>
      <c r="BN85"/>
      <c r="BO85"/>
      <c r="BP85"/>
      <c r="BQ85"/>
      <c r="BR85"/>
      <c r="BS85"/>
      <c r="BT85"/>
      <c r="BU85"/>
      <c r="BV85"/>
      <c r="BW85"/>
      <c r="BX85"/>
    </row>
    <row r="86" spans="1:76" s="138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s="3"/>
      <c r="BM86" s="12"/>
      <c r="BN86"/>
      <c r="BO86"/>
      <c r="BP86"/>
      <c r="BQ86"/>
      <c r="BR86"/>
      <c r="BS86"/>
      <c r="BT86"/>
      <c r="BU86"/>
      <c r="BV86"/>
      <c r="BW86"/>
      <c r="BX86"/>
    </row>
    <row r="87" spans="1:76" s="138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s="3"/>
      <c r="BM87" s="12"/>
      <c r="BN87"/>
      <c r="BO87"/>
      <c r="BP87"/>
      <c r="BQ87"/>
      <c r="BR87"/>
      <c r="BS87"/>
      <c r="BT87"/>
      <c r="BU87"/>
      <c r="BV87"/>
      <c r="BW87"/>
      <c r="BX87"/>
    </row>
    <row r="88" spans="1:76" s="138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s="3"/>
      <c r="BM88" s="12"/>
      <c r="BN88"/>
      <c r="BO88"/>
      <c r="BP88"/>
      <c r="BQ88"/>
      <c r="BR88"/>
      <c r="BS88"/>
      <c r="BT88"/>
      <c r="BU88"/>
      <c r="BV88"/>
      <c r="BW88"/>
      <c r="BX88"/>
    </row>
    <row r="89" spans="1:76" s="138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3"/>
      <c r="BM89" s="12"/>
      <c r="BN89"/>
      <c r="BO89"/>
      <c r="BP89"/>
      <c r="BQ89"/>
      <c r="BR89"/>
      <c r="BS89"/>
      <c r="BT89"/>
      <c r="BU89"/>
      <c r="BV89"/>
      <c r="BW89"/>
      <c r="BX89"/>
    </row>
    <row r="90" spans="1:76" s="138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s="3"/>
      <c r="BM90" s="12"/>
      <c r="BN90"/>
      <c r="BO90"/>
      <c r="BP90"/>
      <c r="BQ90"/>
      <c r="BR90"/>
      <c r="BS90"/>
      <c r="BT90"/>
      <c r="BU90"/>
      <c r="BV90"/>
      <c r="BW90"/>
      <c r="BX90"/>
    </row>
    <row r="91" spans="1:76" s="138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s="3"/>
      <c r="BM91" s="12"/>
      <c r="BN91"/>
      <c r="BO91"/>
      <c r="BP91"/>
      <c r="BQ91"/>
      <c r="BR91"/>
      <c r="BS91"/>
      <c r="BT91"/>
      <c r="BU91"/>
      <c r="BV91"/>
      <c r="BW91"/>
      <c r="BX91"/>
    </row>
    <row r="92" spans="1:76" s="138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3"/>
      <c r="BM92" s="12"/>
      <c r="BN92"/>
      <c r="BO92"/>
      <c r="BP92"/>
      <c r="BQ92"/>
      <c r="BR92"/>
      <c r="BS92"/>
      <c r="BT92"/>
      <c r="BU92"/>
      <c r="BV92"/>
      <c r="BW92"/>
      <c r="BX92"/>
    </row>
    <row r="93" spans="1:76" s="138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3"/>
      <c r="BM93" s="12"/>
      <c r="BN93"/>
      <c r="BO93"/>
      <c r="BP93"/>
      <c r="BQ93"/>
      <c r="BR93"/>
      <c r="BS93"/>
      <c r="BT93"/>
      <c r="BU93"/>
      <c r="BV93"/>
      <c r="BW93"/>
      <c r="BX93"/>
    </row>
    <row r="94" spans="1:76" s="138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3"/>
      <c r="BM94" s="12"/>
      <c r="BN94"/>
      <c r="BO94"/>
      <c r="BP94"/>
      <c r="BQ94"/>
      <c r="BR94"/>
      <c r="BS94"/>
      <c r="BT94"/>
      <c r="BU94"/>
      <c r="BV94"/>
      <c r="BW94"/>
      <c r="BX94"/>
    </row>
    <row r="95" spans="1:76" s="138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 s="3"/>
      <c r="BM95" s="12"/>
      <c r="BN95"/>
      <c r="BO95"/>
      <c r="BP95"/>
      <c r="BQ95"/>
      <c r="BR95"/>
      <c r="BS95"/>
      <c r="BT95"/>
      <c r="BU95"/>
      <c r="BV95"/>
      <c r="BW95"/>
      <c r="BX95"/>
    </row>
    <row r="96" spans="1:76" s="138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3"/>
      <c r="BM96" s="12"/>
      <c r="BN96"/>
      <c r="BO96"/>
      <c r="BP96"/>
      <c r="BQ96"/>
      <c r="BR96"/>
      <c r="BS96"/>
      <c r="BT96"/>
      <c r="BU96"/>
      <c r="BV96"/>
      <c r="BW96"/>
      <c r="BX96"/>
    </row>
    <row r="97" spans="1:76" s="138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3"/>
      <c r="BM97" s="12"/>
      <c r="BN97"/>
      <c r="BO97"/>
      <c r="BP97"/>
      <c r="BQ97"/>
      <c r="BR97"/>
      <c r="BS97"/>
      <c r="BT97"/>
      <c r="BU97"/>
      <c r="BV97"/>
      <c r="BW97"/>
      <c r="BX97"/>
    </row>
    <row r="98" spans="1:76" s="138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3"/>
      <c r="BM98" s="12"/>
      <c r="BN98"/>
      <c r="BO98"/>
      <c r="BP98"/>
      <c r="BQ98"/>
      <c r="BR98"/>
      <c r="BS98"/>
      <c r="BT98"/>
      <c r="BU98"/>
      <c r="BV98"/>
      <c r="BW98"/>
      <c r="BX98"/>
    </row>
    <row r="99" spans="1:76" s="138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3"/>
      <c r="BM99" s="12"/>
      <c r="BN99"/>
      <c r="BO99"/>
      <c r="BP99"/>
      <c r="BQ99"/>
      <c r="BR99"/>
      <c r="BS99"/>
      <c r="BT99"/>
      <c r="BU99"/>
      <c r="BV99"/>
      <c r="BW99"/>
      <c r="BX99"/>
    </row>
    <row r="100" spans="1:76" s="138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3"/>
      <c r="BM100" s="12"/>
      <c r="BN100"/>
      <c r="BO100"/>
      <c r="BP100"/>
      <c r="BQ100"/>
      <c r="BR100"/>
      <c r="BS100"/>
      <c r="BT100"/>
      <c r="BU100"/>
      <c r="BV100"/>
      <c r="BW100"/>
      <c r="BX100"/>
    </row>
    <row r="101" spans="1:76" s="138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3"/>
      <c r="BM101" s="12"/>
      <c r="BN101"/>
      <c r="BO101"/>
      <c r="BP101"/>
      <c r="BQ101"/>
      <c r="BR101"/>
      <c r="BS101"/>
      <c r="BT101"/>
      <c r="BU101"/>
      <c r="BV101"/>
      <c r="BW101"/>
      <c r="BX101"/>
    </row>
    <row r="102" spans="1:76" s="138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3"/>
      <c r="BM102" s="12"/>
      <c r="BN102"/>
      <c r="BO102"/>
      <c r="BP102"/>
      <c r="BQ102"/>
      <c r="BR102"/>
      <c r="BS102"/>
      <c r="BT102"/>
      <c r="BU102"/>
      <c r="BV102"/>
      <c r="BW102"/>
      <c r="BX102"/>
    </row>
    <row r="103" spans="1:76" s="138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3"/>
      <c r="BM103" s="12"/>
      <c r="BN103"/>
      <c r="BO103"/>
      <c r="BP103"/>
      <c r="BQ103"/>
      <c r="BR103"/>
      <c r="BS103"/>
      <c r="BT103"/>
      <c r="BU103"/>
      <c r="BV103"/>
      <c r="BW103"/>
      <c r="BX103"/>
    </row>
    <row r="104" spans="1:76" s="139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3"/>
      <c r="BM104" s="12"/>
      <c r="BN104"/>
      <c r="BO104"/>
      <c r="BP104"/>
      <c r="BQ104"/>
      <c r="BR104"/>
      <c r="BS104"/>
      <c r="BT104"/>
      <c r="BU104"/>
      <c r="BV104"/>
      <c r="BW104"/>
      <c r="BX104"/>
    </row>
  </sheetData>
  <printOptions/>
  <pageMargins left="0.75" right="0.75" top="1" bottom="1" header="0.5" footer="0.5"/>
  <pageSetup orientation="landscape" scale="73"/>
  <headerFooter alignWithMargins="0">
    <oddHeader>&amp;C&amp;"Verdana,Bold"Day in the Life of the HR
Fish Catch 10/8/09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9"/>
  <sheetViews>
    <sheetView workbookViewId="0" topLeftCell="A1">
      <pane ySplit="1300" topLeftCell="BM98" activePane="bottomLeft" state="split"/>
      <selection pane="topLeft" activeCell="M7" sqref="M7"/>
      <selection pane="bottomLeft" activeCell="A144" sqref="A144"/>
    </sheetView>
  </sheetViews>
  <sheetFormatPr defaultColWidth="11.00390625" defaultRowHeight="12.75"/>
  <cols>
    <col min="1" max="1" width="14.25390625" style="0" customWidth="1"/>
    <col min="2" max="2" width="6.875" style="13" customWidth="1"/>
    <col min="3" max="3" width="7.25390625" style="15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58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6" customFormat="1" ht="51">
      <c r="A1" s="52" t="s">
        <v>522</v>
      </c>
      <c r="B1" s="53" t="s">
        <v>433</v>
      </c>
      <c r="C1" s="54" t="s">
        <v>403</v>
      </c>
      <c r="D1" s="55" t="s">
        <v>531</v>
      </c>
      <c r="E1" s="52" t="s">
        <v>422</v>
      </c>
      <c r="F1" s="52" t="s">
        <v>525</v>
      </c>
      <c r="G1" s="52" t="s">
        <v>523</v>
      </c>
      <c r="H1" s="54" t="s">
        <v>404</v>
      </c>
      <c r="I1" s="52" t="s">
        <v>526</v>
      </c>
      <c r="J1" s="52" t="s">
        <v>474</v>
      </c>
      <c r="K1" s="52" t="s">
        <v>439</v>
      </c>
      <c r="L1" s="52" t="s">
        <v>440</v>
      </c>
    </row>
    <row r="2" spans="1:12" ht="12.75">
      <c r="A2" s="130" t="s">
        <v>516</v>
      </c>
      <c r="B2" s="39"/>
      <c r="C2" s="56"/>
      <c r="D2" s="19"/>
      <c r="E2" s="19"/>
      <c r="F2" s="19"/>
      <c r="G2" s="19"/>
      <c r="I2" s="19"/>
      <c r="J2" s="19"/>
      <c r="K2" s="19"/>
      <c r="L2" s="19"/>
    </row>
    <row r="3" spans="1:12" ht="12.75">
      <c r="A3" s="37">
        <v>0.4583333333333333</v>
      </c>
      <c r="B3" s="39">
        <v>182</v>
      </c>
      <c r="C3" s="56"/>
      <c r="D3" s="19"/>
      <c r="E3" s="19"/>
      <c r="F3" s="19"/>
      <c r="G3" s="19"/>
      <c r="H3" s="58">
        <v>5.5</v>
      </c>
      <c r="I3" s="19">
        <v>5.5</v>
      </c>
      <c r="J3" s="19">
        <v>0</v>
      </c>
      <c r="K3" s="19"/>
      <c r="L3" s="19">
        <v>80</v>
      </c>
    </row>
    <row r="4" spans="1:12" ht="12.75">
      <c r="A4" s="130" t="s">
        <v>532</v>
      </c>
      <c r="B4" s="39"/>
      <c r="C4" s="56"/>
      <c r="D4" s="19"/>
      <c r="E4" s="19"/>
      <c r="F4" s="19"/>
      <c r="G4" s="19"/>
      <c r="I4" s="19"/>
      <c r="J4" s="19"/>
      <c r="K4" s="19"/>
      <c r="L4" s="19"/>
    </row>
    <row r="5" spans="1:12" ht="12.75">
      <c r="A5" s="21">
        <v>0.4270833333333333</v>
      </c>
      <c r="B5" s="39">
        <v>153</v>
      </c>
      <c r="C5" s="56">
        <v>11.5</v>
      </c>
      <c r="D5" s="19">
        <v>12</v>
      </c>
      <c r="E5" s="19">
        <v>14</v>
      </c>
      <c r="F5" s="40">
        <v>115</v>
      </c>
      <c r="G5" s="19"/>
      <c r="H5" s="58">
        <f>SUM(I5:I8)/4</f>
        <v>6.25</v>
      </c>
      <c r="I5" s="19">
        <v>6.5</v>
      </c>
      <c r="J5" s="19"/>
      <c r="K5" s="19"/>
      <c r="L5" s="19"/>
    </row>
    <row r="6" spans="1:12" ht="12.75">
      <c r="A6" s="21">
        <v>0.4479166666666667</v>
      </c>
      <c r="B6" s="39"/>
      <c r="C6" s="56"/>
      <c r="D6" s="19"/>
      <c r="E6" s="19"/>
      <c r="F6" s="40"/>
      <c r="G6" s="19"/>
      <c r="I6" s="19">
        <v>6.83</v>
      </c>
      <c r="J6" s="19"/>
      <c r="K6" s="19"/>
      <c r="L6" s="19"/>
    </row>
    <row r="7" spans="1:12" ht="12.75">
      <c r="A7" s="21">
        <v>0.4583333333333333</v>
      </c>
      <c r="B7" s="39"/>
      <c r="C7" s="56"/>
      <c r="D7" s="19">
        <v>11</v>
      </c>
      <c r="E7" s="19">
        <v>13</v>
      </c>
      <c r="F7" s="40">
        <v>105</v>
      </c>
      <c r="G7" s="19"/>
      <c r="I7" s="19">
        <v>6.67</v>
      </c>
      <c r="J7" s="19"/>
      <c r="K7" s="19"/>
      <c r="L7" s="19"/>
    </row>
    <row r="8" spans="1:12" ht="12.75">
      <c r="A8" s="21">
        <v>0.46875</v>
      </c>
      <c r="B8" s="39"/>
      <c r="C8" s="56"/>
      <c r="D8" s="19"/>
      <c r="E8" s="19"/>
      <c r="F8" s="40"/>
      <c r="G8" s="19"/>
      <c r="I8" s="19">
        <v>5</v>
      </c>
      <c r="J8" s="19"/>
      <c r="K8" s="19"/>
      <c r="L8" s="19"/>
    </row>
    <row r="9" spans="1:12" ht="12.75">
      <c r="A9" s="130" t="s">
        <v>510</v>
      </c>
      <c r="B9" s="39"/>
      <c r="C9" s="56"/>
      <c r="D9" s="19"/>
      <c r="E9" s="19"/>
      <c r="F9" s="40"/>
      <c r="G9" s="19"/>
      <c r="I9" s="19"/>
      <c r="J9" s="19"/>
      <c r="K9" s="19"/>
      <c r="L9" s="19"/>
    </row>
    <row r="10" spans="1:12" ht="12.75">
      <c r="A10" s="21" t="s">
        <v>509</v>
      </c>
      <c r="B10" s="39">
        <v>144</v>
      </c>
      <c r="C10" s="56">
        <v>8.6</v>
      </c>
      <c r="D10" s="19">
        <v>8.6</v>
      </c>
      <c r="E10" s="19">
        <v>13.4</v>
      </c>
      <c r="F10" s="40">
        <v>82</v>
      </c>
      <c r="G10" s="19"/>
      <c r="H10" s="58">
        <v>7.49</v>
      </c>
      <c r="I10" s="58">
        <v>7.49</v>
      </c>
      <c r="J10" s="19">
        <v>3.86</v>
      </c>
      <c r="K10" s="19">
        <v>0.31</v>
      </c>
      <c r="L10" s="19">
        <v>69.5</v>
      </c>
    </row>
    <row r="11" spans="1:12" ht="12.75">
      <c r="A11" s="123" t="s">
        <v>455</v>
      </c>
      <c r="B11" s="39"/>
      <c r="C11" s="56"/>
      <c r="D11" s="19"/>
      <c r="E11" s="19"/>
      <c r="F11" s="40"/>
      <c r="G11" s="19"/>
      <c r="I11" s="19"/>
      <c r="J11" s="19"/>
      <c r="K11" s="19"/>
      <c r="L11" s="19"/>
    </row>
    <row r="12" spans="1:12" ht="12.75">
      <c r="A12" s="21">
        <v>0.4375</v>
      </c>
      <c r="B12" s="39">
        <v>138</v>
      </c>
      <c r="C12" s="56">
        <v>9.2</v>
      </c>
      <c r="D12" s="19">
        <v>9.2</v>
      </c>
      <c r="E12" s="19">
        <v>15.5</v>
      </c>
      <c r="F12" s="40">
        <v>90</v>
      </c>
      <c r="G12" s="19"/>
      <c r="H12" s="58">
        <v>7.2</v>
      </c>
      <c r="I12" s="19">
        <v>7.2</v>
      </c>
      <c r="J12" s="19"/>
      <c r="K12" s="19"/>
      <c r="L12" s="19"/>
    </row>
    <row r="13" spans="1:12" ht="12.75">
      <c r="A13" s="21"/>
      <c r="B13" s="39"/>
      <c r="C13" s="56"/>
      <c r="D13" s="19"/>
      <c r="E13" s="19"/>
      <c r="F13" s="40"/>
      <c r="G13" s="19"/>
      <c r="I13" s="19"/>
      <c r="J13" s="19"/>
      <c r="K13" s="19"/>
      <c r="L13" s="19"/>
    </row>
    <row r="14" spans="1:12" ht="12.75">
      <c r="A14" s="130" t="s">
        <v>382</v>
      </c>
      <c r="B14" s="39"/>
      <c r="C14" s="56"/>
      <c r="D14" s="19"/>
      <c r="E14" s="19"/>
      <c r="F14" s="40"/>
      <c r="G14" s="19"/>
      <c r="I14" s="19"/>
      <c r="J14" s="19"/>
      <c r="K14" s="19"/>
      <c r="L14" s="19"/>
    </row>
    <row r="15" spans="1:12" ht="12.75">
      <c r="A15" s="4">
        <v>0.4375</v>
      </c>
      <c r="B15" s="60">
        <v>133</v>
      </c>
      <c r="C15" s="61">
        <v>9.15</v>
      </c>
      <c r="D15" s="19">
        <v>9.1</v>
      </c>
      <c r="E15" s="19">
        <v>15.27</v>
      </c>
      <c r="F15" s="19">
        <v>90</v>
      </c>
      <c r="G15" s="19"/>
      <c r="H15" s="58">
        <f>SUM(I15:I17)/3</f>
        <v>7.666666666666667</v>
      </c>
      <c r="I15" s="19">
        <v>7.5</v>
      </c>
      <c r="J15" s="19"/>
      <c r="K15" s="19"/>
      <c r="L15" s="19"/>
    </row>
    <row r="16" spans="1:12" ht="12.75">
      <c r="A16" s="165">
        <v>0.4791666666666667</v>
      </c>
      <c r="B16" s="39"/>
      <c r="C16" s="56"/>
      <c r="D16" s="19">
        <v>9.1</v>
      </c>
      <c r="E16" s="19">
        <v>15</v>
      </c>
      <c r="F16" s="40">
        <v>91</v>
      </c>
      <c r="G16" s="19"/>
      <c r="I16" s="19">
        <v>7.5</v>
      </c>
      <c r="J16" s="19"/>
      <c r="K16" s="19"/>
      <c r="L16" s="19"/>
    </row>
    <row r="17" spans="1:12" ht="12.75">
      <c r="A17" s="21">
        <v>0.5208333333333334</v>
      </c>
      <c r="B17" s="32"/>
      <c r="C17" s="57"/>
      <c r="D17" s="19">
        <v>9.3</v>
      </c>
      <c r="E17" s="19">
        <v>15.27</v>
      </c>
      <c r="F17" s="40">
        <v>91</v>
      </c>
      <c r="G17" s="19"/>
      <c r="I17" s="19">
        <v>8</v>
      </c>
      <c r="J17" s="19"/>
      <c r="K17" s="19"/>
      <c r="L17" s="19"/>
    </row>
    <row r="18" spans="1:12" ht="12.75">
      <c r="A18" s="130" t="s">
        <v>314</v>
      </c>
      <c r="B18" s="27"/>
      <c r="C18" s="28"/>
      <c r="D18" s="19"/>
      <c r="E18" s="19"/>
      <c r="F18" s="40"/>
      <c r="G18" s="19"/>
      <c r="I18" s="19"/>
      <c r="J18" s="19"/>
      <c r="K18" s="19"/>
      <c r="L18" s="19"/>
    </row>
    <row r="19" spans="1:12" ht="12.75">
      <c r="A19" s="21">
        <v>0.65625</v>
      </c>
      <c r="B19" s="30">
        <v>127</v>
      </c>
      <c r="C19" s="59">
        <v>9.5</v>
      </c>
      <c r="D19" s="19">
        <v>9.5</v>
      </c>
      <c r="E19" s="19">
        <v>18</v>
      </c>
      <c r="F19" s="40">
        <v>100</v>
      </c>
      <c r="G19" s="19"/>
      <c r="H19" s="58">
        <v>7.8</v>
      </c>
      <c r="I19" s="19">
        <v>7.8</v>
      </c>
      <c r="J19" s="19">
        <v>0.29</v>
      </c>
      <c r="K19" s="19">
        <v>0.08</v>
      </c>
      <c r="L19" s="19">
        <v>98</v>
      </c>
    </row>
    <row r="20" spans="1:12" ht="12.75">
      <c r="A20" s="130" t="s">
        <v>473</v>
      </c>
      <c r="B20" s="60"/>
      <c r="C20" s="61"/>
      <c r="D20" s="19"/>
      <c r="E20" s="19"/>
      <c r="F20" s="19"/>
      <c r="G20" s="19"/>
      <c r="I20" s="19"/>
      <c r="J20" s="19"/>
      <c r="K20" s="19"/>
      <c r="L20" s="19"/>
    </row>
    <row r="21" spans="1:12" ht="12.75">
      <c r="A21" s="21">
        <v>0.4166666666666667</v>
      </c>
      <c r="B21" s="20">
        <v>115</v>
      </c>
      <c r="C21" s="33">
        <v>10.5</v>
      </c>
      <c r="D21" s="19">
        <v>11</v>
      </c>
      <c r="E21" s="19">
        <v>15</v>
      </c>
      <c r="F21" s="19">
        <v>100</v>
      </c>
      <c r="G21" s="17"/>
      <c r="H21" s="62">
        <f>SUM(I21:I23)/3</f>
        <v>7.833333333333333</v>
      </c>
      <c r="I21" s="19">
        <v>8</v>
      </c>
      <c r="J21" s="19"/>
      <c r="K21" s="19"/>
      <c r="L21" s="19"/>
    </row>
    <row r="22" spans="1:12" ht="12.75">
      <c r="A22" s="21">
        <v>0.4479166666666667</v>
      </c>
      <c r="B22" s="25"/>
      <c r="C22" s="63"/>
      <c r="D22" s="19">
        <v>9</v>
      </c>
      <c r="E22" s="19">
        <v>16</v>
      </c>
      <c r="F22" s="19"/>
      <c r="G22" s="19"/>
      <c r="I22" s="19">
        <v>8</v>
      </c>
      <c r="J22" s="19"/>
      <c r="K22" s="19"/>
      <c r="L22" s="19"/>
    </row>
    <row r="23" spans="1:12" ht="12" customHeight="1">
      <c r="A23" s="21">
        <v>0.4791666666666667</v>
      </c>
      <c r="B23" s="25"/>
      <c r="C23" s="63"/>
      <c r="D23" s="19">
        <v>10</v>
      </c>
      <c r="E23" s="19">
        <v>16</v>
      </c>
      <c r="F23" s="19"/>
      <c r="G23" s="19"/>
      <c r="I23" s="19">
        <v>7.5</v>
      </c>
      <c r="J23" s="19"/>
      <c r="K23" s="19"/>
      <c r="L23" s="19"/>
    </row>
    <row r="24" spans="1:12" ht="12.75">
      <c r="A24" s="130" t="s">
        <v>380</v>
      </c>
      <c r="B24" s="27"/>
      <c r="C24" s="28"/>
      <c r="D24" s="19"/>
      <c r="E24" s="19"/>
      <c r="F24" s="19"/>
      <c r="G24" s="19"/>
      <c r="I24" s="19"/>
      <c r="J24" s="19"/>
      <c r="K24" s="19"/>
      <c r="L24" s="19"/>
    </row>
    <row r="25" spans="1:12" ht="12.75">
      <c r="A25" s="24">
        <v>0.4375</v>
      </c>
      <c r="B25" s="27">
        <v>103</v>
      </c>
      <c r="C25" s="28">
        <f>SUM(D25:D27)/3</f>
        <v>9.333333333333334</v>
      </c>
      <c r="D25" s="19">
        <v>10</v>
      </c>
      <c r="E25" s="19">
        <v>15</v>
      </c>
      <c r="F25" s="19">
        <v>100</v>
      </c>
      <c r="G25" s="19"/>
      <c r="H25" s="58">
        <v>7.765</v>
      </c>
      <c r="I25" s="19">
        <v>7.77</v>
      </c>
      <c r="J25" s="19"/>
      <c r="K25" s="19">
        <v>1</v>
      </c>
      <c r="L25" s="19">
        <v>60</v>
      </c>
    </row>
    <row r="26" spans="1:12" ht="12.75">
      <c r="A26" s="21">
        <v>0.4479166666666667</v>
      </c>
      <c r="B26" s="30"/>
      <c r="C26" s="59"/>
      <c r="D26" s="19">
        <v>8</v>
      </c>
      <c r="E26" s="19">
        <v>15</v>
      </c>
      <c r="F26" s="19">
        <v>80</v>
      </c>
      <c r="G26" s="19"/>
      <c r="I26" s="19"/>
      <c r="J26" s="19"/>
      <c r="K26" s="19"/>
      <c r="L26" s="19"/>
    </row>
    <row r="27" spans="1:12" ht="12.75">
      <c r="A27" s="21">
        <v>0.5208333333333334</v>
      </c>
      <c r="B27" s="60"/>
      <c r="C27" s="61"/>
      <c r="D27" s="19">
        <v>10</v>
      </c>
      <c r="E27" s="19">
        <v>18</v>
      </c>
      <c r="F27" s="19">
        <v>101</v>
      </c>
      <c r="G27" s="19"/>
      <c r="I27" s="19"/>
      <c r="J27" s="19"/>
      <c r="K27" s="19"/>
      <c r="L27" s="19">
        <v>190</v>
      </c>
    </row>
    <row r="28" spans="1:12" ht="12.75">
      <c r="A28" s="130" t="s">
        <v>481</v>
      </c>
      <c r="B28" s="60"/>
      <c r="C28" s="61"/>
      <c r="D28" s="19"/>
      <c r="E28" s="19"/>
      <c r="F28" s="19"/>
      <c r="G28" s="19"/>
      <c r="I28" s="19"/>
      <c r="J28" s="19"/>
      <c r="K28" s="19"/>
      <c r="L28" s="19"/>
    </row>
    <row r="29" spans="1:12" ht="12.75">
      <c r="A29" s="21">
        <v>0.4375</v>
      </c>
      <c r="B29" s="20">
        <v>96.5</v>
      </c>
      <c r="C29" s="33">
        <v>8.8</v>
      </c>
      <c r="D29" s="19">
        <v>8.6</v>
      </c>
      <c r="E29" s="19">
        <v>16</v>
      </c>
      <c r="F29" s="19">
        <v>85</v>
      </c>
      <c r="G29" t="s">
        <v>388</v>
      </c>
      <c r="H29" s="19">
        <f>SUM(I29:I30)/2</f>
        <v>7.585</v>
      </c>
      <c r="I29" s="19">
        <v>7.17</v>
      </c>
      <c r="J29" s="19"/>
      <c r="K29" s="19"/>
      <c r="L29" s="19"/>
    </row>
    <row r="30" spans="1:12" ht="38.25">
      <c r="A30" s="19"/>
      <c r="B30" s="20"/>
      <c r="C30" s="33"/>
      <c r="D30" s="19">
        <v>9</v>
      </c>
      <c r="E30" s="19">
        <v>16</v>
      </c>
      <c r="F30" s="19"/>
      <c r="G30" s="17" t="s">
        <v>405</v>
      </c>
      <c r="H30" s="19"/>
      <c r="I30" s="19">
        <v>8</v>
      </c>
      <c r="J30">
        <v>0.17</v>
      </c>
      <c r="K30" s="19">
        <v>2.75</v>
      </c>
      <c r="L30" s="19">
        <v>122.7</v>
      </c>
    </row>
    <row r="31" spans="1:12" ht="12.75">
      <c r="A31" s="130" t="s">
        <v>572</v>
      </c>
      <c r="B31" s="20"/>
      <c r="C31" s="33"/>
      <c r="D31" s="19"/>
      <c r="E31" s="19"/>
      <c r="F31" s="19"/>
      <c r="G31" s="19"/>
      <c r="I31" s="19"/>
      <c r="J31" s="19"/>
      <c r="K31" s="19"/>
      <c r="L31" s="19"/>
    </row>
    <row r="32" spans="1:12" ht="12.75">
      <c r="A32" s="21">
        <v>0.5625</v>
      </c>
      <c r="B32" s="20">
        <v>92</v>
      </c>
      <c r="C32" s="33">
        <v>9</v>
      </c>
      <c r="D32" s="19">
        <v>9</v>
      </c>
      <c r="E32" s="19">
        <v>15.5</v>
      </c>
      <c r="F32" s="19">
        <v>89</v>
      </c>
      <c r="G32" s="19"/>
      <c r="I32" s="19"/>
      <c r="J32" s="19"/>
      <c r="K32" s="19">
        <v>0.1</v>
      </c>
      <c r="L32" s="19"/>
    </row>
    <row r="33" spans="1:12" ht="12.75">
      <c r="A33" s="130" t="s">
        <v>573</v>
      </c>
      <c r="D33" s="19"/>
      <c r="E33" s="19"/>
      <c r="F33" s="19"/>
      <c r="G33" s="19"/>
      <c r="I33" s="19"/>
      <c r="J33" s="19"/>
      <c r="K33" s="19"/>
      <c r="L33" s="19"/>
    </row>
    <row r="34" spans="1:12" ht="12.75">
      <c r="A34" s="21">
        <v>0.4375</v>
      </c>
      <c r="B34" s="26">
        <v>87</v>
      </c>
      <c r="C34" s="63">
        <v>8</v>
      </c>
      <c r="D34" s="19">
        <v>8</v>
      </c>
      <c r="E34" s="19">
        <v>15</v>
      </c>
      <c r="F34" s="19">
        <v>78</v>
      </c>
      <c r="G34" s="19" t="s">
        <v>574</v>
      </c>
      <c r="H34" s="58">
        <v>7.5</v>
      </c>
      <c r="I34" s="19">
        <v>7.5</v>
      </c>
      <c r="J34" s="19"/>
      <c r="K34" s="19"/>
      <c r="L34" s="19"/>
    </row>
    <row r="35" spans="1:12" ht="12.75">
      <c r="A35" s="130" t="s">
        <v>402</v>
      </c>
      <c r="B35" s="26"/>
      <c r="C35" s="63"/>
      <c r="D35" s="19"/>
      <c r="E35" s="19"/>
      <c r="F35" s="19"/>
      <c r="G35" s="19"/>
      <c r="I35" s="19"/>
      <c r="J35" s="19"/>
      <c r="K35" s="19"/>
      <c r="L35" s="19"/>
    </row>
    <row r="36" spans="1:12" ht="12" customHeight="1">
      <c r="A36" s="25">
        <v>0.4166666666666667</v>
      </c>
      <c r="B36" s="32">
        <v>84.5</v>
      </c>
      <c r="C36" s="57">
        <f>SUM(D36:D40)/5</f>
        <v>8.2</v>
      </c>
      <c r="D36" s="19">
        <v>3</v>
      </c>
      <c r="E36" s="19">
        <v>16</v>
      </c>
      <c r="F36" s="19">
        <v>30</v>
      </c>
      <c r="G36" s="19" t="s">
        <v>574</v>
      </c>
      <c r="H36" s="58">
        <f>+SUM(I36:I40)/4</f>
        <v>7.75</v>
      </c>
      <c r="I36" s="19">
        <v>7</v>
      </c>
      <c r="J36" s="19"/>
      <c r="K36" s="19"/>
      <c r="L36" s="19"/>
    </row>
    <row r="37" spans="1:12" ht="12.75">
      <c r="A37" s="21">
        <v>0.4375</v>
      </c>
      <c r="B37" s="64"/>
      <c r="C37" s="28"/>
      <c r="D37" s="19">
        <v>8</v>
      </c>
      <c r="E37" s="19">
        <v>17</v>
      </c>
      <c r="F37" s="19">
        <v>85</v>
      </c>
      <c r="G37" s="19"/>
      <c r="I37" s="19"/>
      <c r="J37" s="19"/>
      <c r="K37" s="19"/>
      <c r="L37" s="19"/>
    </row>
    <row r="38" spans="1:12" ht="12.75">
      <c r="A38" s="21">
        <v>0.4479166666666667</v>
      </c>
      <c r="B38" s="64"/>
      <c r="C38" s="28"/>
      <c r="D38" s="19">
        <v>11</v>
      </c>
      <c r="E38" s="19">
        <v>17</v>
      </c>
      <c r="F38" s="19">
        <v>115</v>
      </c>
      <c r="G38" s="19"/>
      <c r="I38" s="19">
        <v>8</v>
      </c>
      <c r="J38" s="19"/>
      <c r="K38" s="19"/>
      <c r="L38" s="19"/>
    </row>
    <row r="39" spans="1:12" ht="12.75">
      <c r="A39" s="21">
        <v>0.5</v>
      </c>
      <c r="B39" s="64"/>
      <c r="C39" s="28"/>
      <c r="D39" s="19">
        <v>10</v>
      </c>
      <c r="E39" s="19">
        <v>20</v>
      </c>
      <c r="F39" s="19">
        <v>95</v>
      </c>
      <c r="G39" s="19"/>
      <c r="I39" s="19">
        <v>8</v>
      </c>
      <c r="J39" s="19"/>
      <c r="K39" s="19"/>
      <c r="L39" s="19"/>
    </row>
    <row r="40" spans="1:12" ht="12.75">
      <c r="A40" s="21">
        <v>0.041666666666666664</v>
      </c>
      <c r="B40" s="64"/>
      <c r="C40" s="28"/>
      <c r="D40" s="19">
        <v>9</v>
      </c>
      <c r="E40" s="19">
        <v>19.5</v>
      </c>
      <c r="F40" s="19">
        <v>96</v>
      </c>
      <c r="G40" s="19"/>
      <c r="I40" s="19">
        <v>8</v>
      </c>
      <c r="J40" s="19"/>
      <c r="K40" s="19"/>
      <c r="L40" s="19"/>
    </row>
    <row r="41" spans="1:12" ht="12.75">
      <c r="A41" s="130" t="s">
        <v>425</v>
      </c>
      <c r="B41" s="30"/>
      <c r="C41" s="59"/>
      <c r="D41" s="19"/>
      <c r="E41" s="19"/>
      <c r="F41" s="19"/>
      <c r="G41" s="19"/>
      <c r="I41" s="19"/>
      <c r="J41" s="19"/>
      <c r="K41" s="19"/>
      <c r="L41" s="19"/>
    </row>
    <row r="42" spans="1:12" ht="38.25">
      <c r="A42" s="21">
        <v>0.4583333333333333</v>
      </c>
      <c r="B42" s="60">
        <v>78</v>
      </c>
      <c r="C42" s="61" t="s">
        <v>46</v>
      </c>
      <c r="D42" s="19" t="s">
        <v>46</v>
      </c>
      <c r="E42" s="19">
        <v>15</v>
      </c>
      <c r="F42" s="65"/>
      <c r="G42" s="17" t="s">
        <v>534</v>
      </c>
      <c r="H42" s="62">
        <v>7.8</v>
      </c>
      <c r="I42" s="19">
        <v>7.8</v>
      </c>
      <c r="J42" s="19" t="s">
        <v>68</v>
      </c>
      <c r="K42" s="19" t="s">
        <v>87</v>
      </c>
      <c r="L42" s="19"/>
    </row>
    <row r="43" spans="1:12" ht="12.75">
      <c r="A43" s="123" t="s">
        <v>41</v>
      </c>
      <c r="B43" s="60"/>
      <c r="C43" s="61"/>
      <c r="D43" s="19"/>
      <c r="E43" s="19"/>
      <c r="F43" s="65"/>
      <c r="G43" s="17"/>
      <c r="H43" s="62"/>
      <c r="I43" s="19"/>
      <c r="J43" s="19"/>
      <c r="K43" s="19"/>
      <c r="L43" s="19"/>
    </row>
    <row r="44" spans="1:12" ht="12.75">
      <c r="A44" s="21">
        <v>0.4270833333333333</v>
      </c>
      <c r="B44" s="60"/>
      <c r="C44" s="61"/>
      <c r="D44" s="19"/>
      <c r="E44" s="19"/>
      <c r="F44" s="65"/>
      <c r="G44" s="17"/>
      <c r="H44" s="62">
        <v>8</v>
      </c>
      <c r="I44" s="19">
        <v>8</v>
      </c>
      <c r="J44" s="19"/>
      <c r="K44" s="19"/>
      <c r="L44" s="19"/>
    </row>
    <row r="45" spans="1:12" ht="12.75">
      <c r="A45" s="130" t="s">
        <v>39</v>
      </c>
      <c r="B45" s="60"/>
      <c r="C45" s="61"/>
      <c r="D45" s="19"/>
      <c r="E45" s="19"/>
      <c r="F45" s="19"/>
      <c r="G45" s="19"/>
      <c r="I45" s="19"/>
      <c r="J45" s="19"/>
      <c r="K45" s="19"/>
      <c r="L45" s="19"/>
    </row>
    <row r="46" spans="1:12" ht="12.75">
      <c r="A46" s="21">
        <v>0.4270833333333333</v>
      </c>
      <c r="B46" s="20">
        <v>76</v>
      </c>
      <c r="C46" s="33">
        <f>SUM(D46:D49)/4</f>
        <v>9.1</v>
      </c>
      <c r="D46" s="19">
        <v>8.7</v>
      </c>
      <c r="E46" s="19">
        <v>11</v>
      </c>
      <c r="F46" s="19">
        <v>77</v>
      </c>
      <c r="G46" s="19" t="s">
        <v>40</v>
      </c>
      <c r="H46" s="58">
        <f>SUM(I46:I49)/4</f>
        <v>7.4750000000000005</v>
      </c>
      <c r="I46" s="19">
        <v>7.8</v>
      </c>
      <c r="J46" s="19"/>
      <c r="K46" s="19"/>
      <c r="L46" s="19"/>
    </row>
    <row r="47" spans="1:12" ht="12.75">
      <c r="A47" s="21">
        <v>0.4583333333333333</v>
      </c>
      <c r="B47" s="20"/>
      <c r="C47" s="33"/>
      <c r="D47" s="19">
        <v>10</v>
      </c>
      <c r="E47" s="19">
        <v>13</v>
      </c>
      <c r="F47" s="19">
        <v>95</v>
      </c>
      <c r="G47" s="19"/>
      <c r="I47" s="19">
        <v>6.9</v>
      </c>
      <c r="J47" s="19"/>
      <c r="K47" s="19"/>
      <c r="L47" s="19"/>
    </row>
    <row r="48" spans="1:12" ht="12.75">
      <c r="A48" s="21">
        <v>0.47222222222222227</v>
      </c>
      <c r="B48" s="20"/>
      <c r="C48" s="33"/>
      <c r="D48" s="19">
        <v>8.8</v>
      </c>
      <c r="E48" s="19">
        <v>16</v>
      </c>
      <c r="F48" s="19">
        <v>97</v>
      </c>
      <c r="G48" s="19"/>
      <c r="I48" s="19">
        <v>7.4</v>
      </c>
      <c r="J48" s="19"/>
      <c r="K48" s="19"/>
      <c r="L48" s="19"/>
    </row>
    <row r="49" spans="1:12" ht="12.75">
      <c r="A49" s="21">
        <v>0.5</v>
      </c>
      <c r="B49" s="26"/>
      <c r="C49" s="63"/>
      <c r="D49" s="19">
        <v>8.9</v>
      </c>
      <c r="E49" s="19">
        <v>16</v>
      </c>
      <c r="F49" s="19">
        <v>89</v>
      </c>
      <c r="G49" s="19"/>
      <c r="I49" s="19">
        <v>7.8</v>
      </c>
      <c r="J49" s="19"/>
      <c r="K49" s="19"/>
      <c r="L49" s="19"/>
    </row>
    <row r="50" spans="1:12" ht="12.75">
      <c r="A50" s="125" t="s">
        <v>446</v>
      </c>
      <c r="B50" s="26"/>
      <c r="C50" s="63"/>
      <c r="D50" s="19"/>
      <c r="E50" s="19"/>
      <c r="F50" s="19"/>
      <c r="G50" s="19"/>
      <c r="I50" s="19"/>
      <c r="J50" s="19"/>
      <c r="K50" s="19"/>
      <c r="L50" s="19"/>
    </row>
    <row r="51" spans="1:12" ht="12.75">
      <c r="A51" s="21">
        <v>0.3958333333333333</v>
      </c>
      <c r="B51" s="32">
        <v>61</v>
      </c>
      <c r="C51" s="57">
        <f>SUM(D51:D54)/4</f>
        <v>10.25</v>
      </c>
      <c r="D51" s="19">
        <v>9</v>
      </c>
      <c r="E51" s="19">
        <v>12</v>
      </c>
      <c r="F51" s="19"/>
      <c r="G51" s="19" t="s">
        <v>574</v>
      </c>
      <c r="H51" s="58">
        <f>SUM(I51:I53)/3</f>
        <v>7.566666666666666</v>
      </c>
      <c r="I51" s="19">
        <v>7.5</v>
      </c>
      <c r="J51" s="19"/>
      <c r="K51" s="19"/>
      <c r="L51" s="19"/>
    </row>
    <row r="52" spans="1:12" ht="12.75">
      <c r="A52" s="21">
        <v>0.4375</v>
      </c>
      <c r="B52" s="64"/>
      <c r="C52" s="28"/>
      <c r="D52" s="19">
        <v>13</v>
      </c>
      <c r="E52" s="19">
        <v>17.78</v>
      </c>
      <c r="F52" s="65"/>
      <c r="I52" s="19">
        <v>7.2</v>
      </c>
      <c r="J52" s="19"/>
      <c r="K52" s="19"/>
      <c r="L52" s="19"/>
    </row>
    <row r="53" spans="1:12" ht="12.75">
      <c r="A53" s="21">
        <v>0.5729166666666666</v>
      </c>
      <c r="B53" s="64"/>
      <c r="C53" s="28"/>
      <c r="D53" s="19">
        <v>9</v>
      </c>
      <c r="E53" s="19"/>
      <c r="F53" s="65"/>
      <c r="G53" s="19"/>
      <c r="I53" s="19">
        <v>8</v>
      </c>
      <c r="J53" s="19"/>
      <c r="K53" s="19"/>
      <c r="L53" s="19"/>
    </row>
    <row r="54" spans="1:12" ht="12.75">
      <c r="A54" s="21">
        <v>0.6041666666666666</v>
      </c>
      <c r="B54" s="64"/>
      <c r="C54" s="28"/>
      <c r="D54" s="19">
        <v>10</v>
      </c>
      <c r="E54" s="19"/>
      <c r="F54" s="65"/>
      <c r="G54" s="19"/>
      <c r="I54" s="19"/>
      <c r="J54" s="19"/>
      <c r="K54" s="19"/>
      <c r="L54" s="19"/>
    </row>
    <row r="55" spans="1:12" ht="12.75">
      <c r="A55" s="123" t="s">
        <v>447</v>
      </c>
      <c r="B55" s="60"/>
      <c r="C55" s="61"/>
      <c r="D55" s="19"/>
      <c r="E55" s="19"/>
      <c r="F55" s="65"/>
      <c r="G55" s="19"/>
      <c r="I55" s="19"/>
      <c r="J55" s="19"/>
      <c r="K55" s="19"/>
      <c r="L55" s="19"/>
    </row>
    <row r="56" spans="1:12" ht="12.75">
      <c r="A56" s="45" t="s">
        <v>23</v>
      </c>
      <c r="B56" s="60">
        <v>61.1</v>
      </c>
      <c r="C56" s="61">
        <v>11</v>
      </c>
      <c r="D56" s="19">
        <v>11</v>
      </c>
      <c r="E56" s="19">
        <v>22</v>
      </c>
      <c r="F56" s="65">
        <v>1.25</v>
      </c>
      <c r="G56" s="19"/>
      <c r="H56" s="58">
        <v>7.2</v>
      </c>
      <c r="I56" s="19">
        <v>7.2</v>
      </c>
      <c r="J56" s="19"/>
      <c r="K56" s="19"/>
      <c r="L56" s="19"/>
    </row>
    <row r="57" spans="1:12" ht="12.75">
      <c r="A57" s="159" t="s">
        <v>21</v>
      </c>
      <c r="B57" s="60"/>
      <c r="C57" s="61"/>
      <c r="D57" s="19"/>
      <c r="E57" s="19"/>
      <c r="F57" s="19"/>
      <c r="G57" s="19"/>
      <c r="I57" s="19"/>
      <c r="J57" s="19"/>
      <c r="K57" s="19"/>
      <c r="L57" s="19"/>
    </row>
    <row r="58" spans="1:12" ht="12.75">
      <c r="A58" s="45">
        <v>0.4583333333333333</v>
      </c>
      <c r="B58" s="60">
        <v>60</v>
      </c>
      <c r="C58" s="61">
        <v>8.9</v>
      </c>
      <c r="D58" s="19">
        <v>9.1</v>
      </c>
      <c r="E58" s="19">
        <v>16.3</v>
      </c>
      <c r="F58" s="19"/>
      <c r="G58" s="19"/>
      <c r="H58" s="58">
        <f>SUM(I58:I60)/3</f>
        <v>6.4799999999999995</v>
      </c>
      <c r="I58" s="19">
        <v>6.28</v>
      </c>
      <c r="J58" s="19"/>
      <c r="K58" s="19"/>
      <c r="L58" s="19"/>
    </row>
    <row r="59" spans="1:12" ht="12.75">
      <c r="A59" s="45">
        <v>0.4791666666666667</v>
      </c>
      <c r="B59" s="60"/>
      <c r="C59" s="61"/>
      <c r="D59" s="19">
        <v>9</v>
      </c>
      <c r="E59" s="19">
        <v>16.8</v>
      </c>
      <c r="F59" s="19"/>
      <c r="G59" s="19"/>
      <c r="I59" s="19">
        <v>6.56</v>
      </c>
      <c r="J59" s="19">
        <v>1</v>
      </c>
      <c r="K59" s="19">
        <v>0.5</v>
      </c>
      <c r="L59" s="19"/>
    </row>
    <row r="60" spans="1:12" ht="12.75">
      <c r="A60" s="45">
        <v>0.4895833333333333</v>
      </c>
      <c r="B60" s="60"/>
      <c r="C60" s="61"/>
      <c r="D60" s="19">
        <v>8.6</v>
      </c>
      <c r="E60" s="19">
        <v>16.9</v>
      </c>
      <c r="F60" s="19"/>
      <c r="G60" s="19"/>
      <c r="I60" s="19">
        <v>6.6</v>
      </c>
      <c r="J60" s="19"/>
      <c r="K60" s="19"/>
      <c r="L60" s="19"/>
    </row>
    <row r="61" spans="1:12" ht="12.75">
      <c r="A61" s="130" t="s">
        <v>383</v>
      </c>
      <c r="B61" s="60"/>
      <c r="C61" s="61"/>
      <c r="D61" s="19"/>
      <c r="E61" s="19"/>
      <c r="F61" s="19"/>
      <c r="G61" s="19"/>
      <c r="I61" s="19"/>
      <c r="J61" s="19"/>
      <c r="K61" s="19"/>
      <c r="L61" s="19"/>
    </row>
    <row r="62" spans="1:12" ht="12.75">
      <c r="A62" s="21">
        <v>0.4375</v>
      </c>
      <c r="B62" s="20">
        <v>58</v>
      </c>
      <c r="C62" s="33">
        <v>11</v>
      </c>
      <c r="D62" s="19">
        <v>11</v>
      </c>
      <c r="E62" s="19">
        <v>17.6</v>
      </c>
      <c r="F62" s="19">
        <v>112</v>
      </c>
      <c r="G62" s="19"/>
      <c r="H62" s="58">
        <v>7</v>
      </c>
      <c r="I62" s="19">
        <v>7</v>
      </c>
      <c r="J62" s="19"/>
      <c r="K62" s="19"/>
      <c r="L62" s="19"/>
    </row>
    <row r="63" spans="1:12" ht="12.75">
      <c r="A63" s="21">
        <v>0.46875</v>
      </c>
      <c r="D63" s="19"/>
      <c r="E63" s="19"/>
      <c r="F63" s="65"/>
      <c r="G63" s="19"/>
      <c r="I63" s="19">
        <v>7</v>
      </c>
      <c r="J63" s="19"/>
      <c r="K63" s="19"/>
      <c r="L63" s="19"/>
    </row>
    <row r="64" spans="1:12" ht="12.75">
      <c r="A64" s="21">
        <v>0.5208333333333334</v>
      </c>
      <c r="B64" s="20"/>
      <c r="C64" s="33"/>
      <c r="D64" s="19"/>
      <c r="E64" s="19"/>
      <c r="F64" s="65"/>
      <c r="G64" s="19"/>
      <c r="I64" s="19">
        <v>7</v>
      </c>
      <c r="J64" s="19"/>
      <c r="K64" s="19"/>
      <c r="L64" s="19"/>
    </row>
    <row r="65" spans="1:12" ht="12.75">
      <c r="A65" s="123" t="s">
        <v>456</v>
      </c>
      <c r="B65" s="20"/>
      <c r="C65" s="33"/>
      <c r="D65" s="19"/>
      <c r="E65" s="19"/>
      <c r="F65" s="65"/>
      <c r="G65" s="19"/>
      <c r="I65" s="19"/>
      <c r="J65" s="19"/>
      <c r="K65" s="19"/>
      <c r="L65" s="19"/>
    </row>
    <row r="66" spans="1:12" ht="12.75">
      <c r="A66" s="21">
        <v>0.4583333333333333</v>
      </c>
      <c r="B66" s="20">
        <v>57</v>
      </c>
      <c r="C66" s="33">
        <v>10</v>
      </c>
      <c r="D66" s="19"/>
      <c r="E66" s="19"/>
      <c r="F66" s="65"/>
      <c r="G66" s="19"/>
      <c r="H66" s="58">
        <v>7.4</v>
      </c>
      <c r="I66" s="19">
        <v>7.4</v>
      </c>
      <c r="J66" s="19"/>
      <c r="K66" s="19"/>
      <c r="L66" s="19"/>
    </row>
    <row r="67" spans="1:12" ht="12.75">
      <c r="A67" s="21">
        <v>0.052083333333333336</v>
      </c>
      <c r="B67" s="20"/>
      <c r="C67" s="33"/>
      <c r="D67" s="19">
        <v>10</v>
      </c>
      <c r="E67" s="19">
        <v>20</v>
      </c>
      <c r="F67" s="65">
        <v>1.1</v>
      </c>
      <c r="G67" s="19"/>
      <c r="I67" s="19"/>
      <c r="J67" s="19"/>
      <c r="K67" s="19"/>
      <c r="L67" s="19"/>
    </row>
    <row r="68" spans="1:12" ht="12.75">
      <c r="A68" s="130" t="s">
        <v>386</v>
      </c>
      <c r="B68" s="26"/>
      <c r="C68" s="63"/>
      <c r="D68" s="19"/>
      <c r="E68" s="19"/>
      <c r="F68" s="19"/>
      <c r="G68" s="19"/>
      <c r="I68" s="19">
        <v>7.5</v>
      </c>
      <c r="J68" s="19"/>
      <c r="K68" s="19"/>
      <c r="L68" s="19"/>
    </row>
    <row r="69" spans="1:12" ht="12.75">
      <c r="A69" s="21">
        <v>0.4479166666666667</v>
      </c>
      <c r="B69" s="32">
        <v>55</v>
      </c>
      <c r="C69" s="57">
        <v>8</v>
      </c>
      <c r="D69" s="19">
        <v>8</v>
      </c>
      <c r="E69" s="19">
        <v>17</v>
      </c>
      <c r="F69" s="65">
        <v>0.7</v>
      </c>
      <c r="G69" s="19"/>
      <c r="I69" s="19">
        <v>7.5</v>
      </c>
      <c r="J69" s="19"/>
      <c r="K69" s="19"/>
      <c r="L69" s="19"/>
    </row>
    <row r="70" spans="1:12" ht="12.75">
      <c r="A70" s="21">
        <v>0.4791666666666667</v>
      </c>
      <c r="B70" s="27"/>
      <c r="C70" s="28"/>
      <c r="D70" s="19"/>
      <c r="E70" s="19"/>
      <c r="F70" s="65"/>
      <c r="G70" s="19"/>
      <c r="I70" s="19"/>
      <c r="J70" s="19"/>
      <c r="K70" s="19"/>
      <c r="L70" s="19"/>
    </row>
    <row r="71" spans="1:12" ht="12.75">
      <c r="A71" s="21">
        <v>0.5104166666666666</v>
      </c>
      <c r="B71" s="27"/>
      <c r="C71" s="28"/>
      <c r="D71" s="19"/>
      <c r="E71" s="19"/>
      <c r="F71" s="65"/>
      <c r="G71" s="19"/>
      <c r="I71" s="19"/>
      <c r="J71" s="19"/>
      <c r="K71" s="19"/>
      <c r="L71" s="19"/>
    </row>
    <row r="72" spans="1:12" ht="12.75">
      <c r="A72" s="123" t="s">
        <v>9</v>
      </c>
      <c r="B72" s="27"/>
      <c r="C72" s="28"/>
      <c r="D72" s="19"/>
      <c r="E72" s="19"/>
      <c r="F72" s="65"/>
      <c r="G72" s="19"/>
      <c r="I72" s="19"/>
      <c r="J72" s="19"/>
      <c r="K72" s="19"/>
      <c r="L72" s="19"/>
    </row>
    <row r="73" spans="1:12" ht="12.75">
      <c r="A73" s="21">
        <v>0.4791666666666667</v>
      </c>
      <c r="B73" s="27">
        <v>53</v>
      </c>
      <c r="C73" s="28">
        <v>8</v>
      </c>
      <c r="D73" s="19">
        <v>8</v>
      </c>
      <c r="E73" s="19">
        <v>20</v>
      </c>
      <c r="F73" s="65">
        <v>0.7</v>
      </c>
      <c r="G73" s="19" t="s">
        <v>574</v>
      </c>
      <c r="H73" s="58">
        <v>6.75</v>
      </c>
      <c r="I73" s="19">
        <v>6.75</v>
      </c>
      <c r="J73" s="19">
        <v>0</v>
      </c>
      <c r="K73" s="19">
        <v>0</v>
      </c>
      <c r="L73" s="19">
        <v>40</v>
      </c>
    </row>
    <row r="74" spans="1:12" ht="12.75">
      <c r="A74" s="130" t="s">
        <v>387</v>
      </c>
      <c r="B74" s="27"/>
      <c r="C74" s="28"/>
      <c r="D74" s="19"/>
      <c r="E74" s="19"/>
      <c r="F74" s="19"/>
      <c r="G74" s="19"/>
      <c r="I74" s="19"/>
      <c r="J74" s="19"/>
      <c r="K74" s="19"/>
      <c r="L74" s="19"/>
    </row>
    <row r="75" spans="1:12" ht="12.75">
      <c r="A75" s="21">
        <v>0.4791666666666667</v>
      </c>
      <c r="B75" s="30">
        <v>41</v>
      </c>
      <c r="C75" s="59">
        <v>8.75</v>
      </c>
      <c r="D75" s="19">
        <v>8</v>
      </c>
      <c r="E75" s="19">
        <v>18</v>
      </c>
      <c r="F75" s="65">
        <v>0.85</v>
      </c>
      <c r="G75" s="19" t="s">
        <v>574</v>
      </c>
      <c r="H75" s="58">
        <v>8</v>
      </c>
      <c r="I75" s="19">
        <v>8</v>
      </c>
      <c r="J75" s="19"/>
      <c r="K75" s="19"/>
      <c r="L75" s="19"/>
    </row>
    <row r="76" spans="1:12" ht="12.75">
      <c r="A76" s="21">
        <v>0.5</v>
      </c>
      <c r="B76" s="60"/>
      <c r="C76" s="61"/>
      <c r="D76" s="19">
        <v>9</v>
      </c>
      <c r="E76" s="19">
        <v>20</v>
      </c>
      <c r="F76" s="19">
        <v>97</v>
      </c>
      <c r="G76" s="19"/>
      <c r="I76" s="19">
        <v>7.5</v>
      </c>
      <c r="J76" s="19"/>
      <c r="K76" s="19"/>
      <c r="L76" s="19"/>
    </row>
    <row r="77" spans="1:12" ht="12.75">
      <c r="A77" s="21">
        <v>0.5208333333333334</v>
      </c>
      <c r="B77" s="20"/>
      <c r="C77" s="33"/>
      <c r="D77" s="19">
        <v>9</v>
      </c>
      <c r="E77" s="19">
        <v>20</v>
      </c>
      <c r="F77" s="65">
        <v>0.97</v>
      </c>
      <c r="G77" s="19"/>
      <c r="I77" s="19">
        <v>8.5</v>
      </c>
      <c r="J77" s="19"/>
      <c r="K77" s="19"/>
      <c r="L77" s="19"/>
    </row>
    <row r="78" spans="1:12" ht="12.75">
      <c r="A78" s="148" t="s">
        <v>160</v>
      </c>
      <c r="B78" s="26"/>
      <c r="C78" s="63"/>
      <c r="D78" s="19"/>
      <c r="E78" s="19"/>
      <c r="F78" s="19"/>
      <c r="G78" s="19"/>
      <c r="I78" s="19"/>
      <c r="J78" s="19"/>
      <c r="K78" s="19"/>
      <c r="L78" s="19"/>
    </row>
    <row r="79" spans="1:12" ht="12.75">
      <c r="A79" s="21">
        <v>0.4583333333333333</v>
      </c>
      <c r="B79" s="32">
        <v>35</v>
      </c>
      <c r="C79" s="57">
        <v>10</v>
      </c>
      <c r="D79" s="19">
        <v>10</v>
      </c>
      <c r="E79" s="19"/>
      <c r="F79" s="19"/>
      <c r="G79" s="19"/>
      <c r="H79" s="58">
        <v>7.5</v>
      </c>
      <c r="I79" s="19">
        <v>7.5</v>
      </c>
      <c r="J79" s="19"/>
      <c r="K79" s="19"/>
      <c r="L79" s="19"/>
    </row>
    <row r="80" spans="1:12" ht="12.75">
      <c r="A80" s="123" t="s">
        <v>412</v>
      </c>
      <c r="B80" s="32"/>
      <c r="C80" s="57"/>
      <c r="D80" s="19"/>
      <c r="E80" s="19"/>
      <c r="F80" s="19"/>
      <c r="G80" s="19"/>
      <c r="I80" s="19"/>
      <c r="J80" s="19"/>
      <c r="K80" s="19"/>
      <c r="L80" s="19"/>
    </row>
    <row r="81" spans="1:12" ht="12.75">
      <c r="A81" s="21">
        <v>0.4583333333333333</v>
      </c>
      <c r="B81" s="32">
        <v>32</v>
      </c>
      <c r="C81" s="57">
        <v>9.3</v>
      </c>
      <c r="D81" s="19">
        <v>9</v>
      </c>
      <c r="E81" s="19">
        <v>21</v>
      </c>
      <c r="F81" s="19">
        <v>100</v>
      </c>
      <c r="G81" s="19" t="s">
        <v>574</v>
      </c>
      <c r="H81" s="58">
        <v>7.6</v>
      </c>
      <c r="I81" s="19">
        <v>7.6</v>
      </c>
      <c r="J81" s="19"/>
      <c r="K81" s="19"/>
      <c r="L81" s="19"/>
    </row>
    <row r="82" spans="1:12" ht="12.75">
      <c r="A82" s="21">
        <v>0.5208333333333334</v>
      </c>
      <c r="B82" s="32"/>
      <c r="C82" s="57"/>
      <c r="D82" s="19">
        <v>11</v>
      </c>
      <c r="E82" s="19">
        <v>18.5</v>
      </c>
      <c r="F82" s="19">
        <v>120</v>
      </c>
      <c r="G82" s="19"/>
      <c r="I82" s="19"/>
      <c r="J82" s="19"/>
      <c r="K82" s="19"/>
      <c r="L82" s="19"/>
    </row>
    <row r="83" spans="1:12" ht="12.75">
      <c r="A83" s="21">
        <v>0.041666666666666664</v>
      </c>
      <c r="B83" s="32"/>
      <c r="C83" s="57"/>
      <c r="D83" s="19">
        <v>9</v>
      </c>
      <c r="E83" s="19">
        <v>26.6</v>
      </c>
      <c r="F83" s="19">
        <v>110</v>
      </c>
      <c r="G83" s="19"/>
      <c r="I83" s="19"/>
      <c r="J83" s="19"/>
      <c r="K83" s="19"/>
      <c r="L83" s="19"/>
    </row>
    <row r="84" spans="1:12" ht="12.75">
      <c r="A84" s="123" t="s">
        <v>149</v>
      </c>
      <c r="B84" s="32"/>
      <c r="C84" s="57"/>
      <c r="D84" s="19"/>
      <c r="E84" s="19"/>
      <c r="F84" s="19"/>
      <c r="G84" s="19"/>
      <c r="I84" s="19"/>
      <c r="J84" s="19"/>
      <c r="K84" s="19"/>
      <c r="L84" s="19"/>
    </row>
    <row r="85" spans="1:12" ht="12.75">
      <c r="A85" s="21">
        <v>0.4375</v>
      </c>
      <c r="B85" s="32">
        <v>31.1</v>
      </c>
      <c r="C85" s="57">
        <v>8</v>
      </c>
      <c r="D85" s="19">
        <v>8</v>
      </c>
      <c r="E85" s="19">
        <v>20</v>
      </c>
      <c r="F85" s="19">
        <v>90</v>
      </c>
      <c r="G85" s="19" t="s">
        <v>574</v>
      </c>
      <c r="H85" s="58">
        <v>8.51</v>
      </c>
      <c r="I85" s="19">
        <v>8.51</v>
      </c>
      <c r="J85" s="19"/>
      <c r="K85" s="19"/>
      <c r="L85" s="19"/>
    </row>
    <row r="86" spans="1:12" ht="12.75">
      <c r="A86" s="123" t="s">
        <v>457</v>
      </c>
      <c r="B86" s="32"/>
      <c r="C86" s="57"/>
      <c r="D86" s="19"/>
      <c r="E86" s="19"/>
      <c r="F86" s="19"/>
      <c r="G86" s="19"/>
      <c r="I86" s="19"/>
      <c r="J86" s="19"/>
      <c r="K86" s="19"/>
      <c r="L86" s="19"/>
    </row>
    <row r="87" spans="1:12" ht="12.75">
      <c r="A87" s="21">
        <v>0.46875</v>
      </c>
      <c r="B87" s="32">
        <v>31</v>
      </c>
      <c r="C87" s="57">
        <v>5</v>
      </c>
      <c r="D87" s="19">
        <v>5</v>
      </c>
      <c r="E87" s="19">
        <v>18</v>
      </c>
      <c r="F87" s="19">
        <v>50</v>
      </c>
      <c r="G87" s="19" t="s">
        <v>574</v>
      </c>
      <c r="H87" s="58">
        <v>7.6</v>
      </c>
      <c r="I87" s="19">
        <v>7.6</v>
      </c>
      <c r="J87" s="19">
        <v>5</v>
      </c>
      <c r="K87" s="19">
        <v>1</v>
      </c>
      <c r="L87" s="19"/>
    </row>
    <row r="88" spans="1:12" ht="12.75">
      <c r="A88" s="130" t="s">
        <v>91</v>
      </c>
      <c r="B88" s="27"/>
      <c r="C88" s="28"/>
      <c r="D88" s="19"/>
      <c r="E88" s="19"/>
      <c r="F88" s="19"/>
      <c r="G88" s="19"/>
      <c r="I88" s="19"/>
      <c r="J88" s="19"/>
      <c r="K88" s="19"/>
      <c r="L88" s="19"/>
    </row>
    <row r="89" spans="1:12" ht="12.75">
      <c r="A89" s="21">
        <v>0.4375</v>
      </c>
      <c r="B89" s="30">
        <v>30.5</v>
      </c>
      <c r="C89" s="59">
        <v>5</v>
      </c>
      <c r="D89" s="19">
        <v>5</v>
      </c>
      <c r="E89" s="19">
        <v>18</v>
      </c>
      <c r="F89" s="19">
        <v>50</v>
      </c>
      <c r="G89" s="19" t="s">
        <v>574</v>
      </c>
      <c r="H89" s="58">
        <v>6.5</v>
      </c>
      <c r="I89" s="19">
        <v>6.5</v>
      </c>
      <c r="J89" s="19"/>
      <c r="K89" s="19"/>
      <c r="L89" s="19"/>
    </row>
    <row r="90" spans="1:12" ht="12.75">
      <c r="A90" s="130" t="s">
        <v>472</v>
      </c>
      <c r="B90" s="66"/>
      <c r="C90" s="61"/>
      <c r="D90" s="19"/>
      <c r="E90" s="19"/>
      <c r="F90" s="19"/>
      <c r="G90" s="19"/>
      <c r="I90" s="19"/>
      <c r="J90" s="19"/>
      <c r="K90" s="19"/>
      <c r="L90" s="19"/>
    </row>
    <row r="91" spans="1:12" ht="12.75">
      <c r="A91" s="21">
        <v>0.3958333333333333</v>
      </c>
      <c r="B91" s="60">
        <v>28</v>
      </c>
      <c r="C91" s="61">
        <v>7.4</v>
      </c>
      <c r="D91" s="19">
        <v>7.4</v>
      </c>
      <c r="E91" s="19">
        <v>15.6</v>
      </c>
      <c r="F91" s="19">
        <v>74</v>
      </c>
      <c r="G91" s="19"/>
      <c r="H91" s="58">
        <v>7.4</v>
      </c>
      <c r="I91" s="19">
        <v>7.4</v>
      </c>
      <c r="J91" s="19"/>
      <c r="K91" s="19"/>
      <c r="L91" s="19"/>
    </row>
    <row r="92" spans="1:12" ht="12.75">
      <c r="A92" s="130" t="s">
        <v>541</v>
      </c>
      <c r="B92" s="60"/>
      <c r="C92" s="61"/>
      <c r="D92" s="19"/>
      <c r="E92" s="19"/>
      <c r="F92" s="19"/>
      <c r="G92" s="19"/>
      <c r="I92" s="19"/>
      <c r="J92" s="19"/>
      <c r="K92" s="19"/>
      <c r="L92" s="19"/>
    </row>
    <row r="93" spans="1:12" ht="12.75">
      <c r="A93" s="21">
        <v>0.4166666666666667</v>
      </c>
      <c r="B93" s="60">
        <v>25</v>
      </c>
      <c r="C93" s="61">
        <v>10</v>
      </c>
      <c r="D93" s="19">
        <v>11</v>
      </c>
      <c r="E93" s="19"/>
      <c r="F93" s="19"/>
      <c r="G93" s="19"/>
      <c r="H93" s="58">
        <v>6.5</v>
      </c>
      <c r="I93" s="19"/>
      <c r="J93" s="19"/>
      <c r="K93" s="19"/>
      <c r="L93" s="19"/>
    </row>
    <row r="94" spans="1:12" ht="12.75">
      <c r="A94" s="21">
        <v>0.4583333333333333</v>
      </c>
      <c r="B94" s="60"/>
      <c r="C94" s="61"/>
      <c r="D94" s="19">
        <v>11</v>
      </c>
      <c r="E94" s="19"/>
      <c r="F94" s="19"/>
      <c r="G94" s="19"/>
      <c r="I94" s="19">
        <v>6.5</v>
      </c>
      <c r="J94" s="19" t="s">
        <v>68</v>
      </c>
      <c r="K94" s="19" t="s">
        <v>87</v>
      </c>
      <c r="L94" s="19"/>
    </row>
    <row r="95" spans="1:12" ht="12.75">
      <c r="A95" s="21">
        <v>0.4861111111111111</v>
      </c>
      <c r="B95" s="60"/>
      <c r="C95" s="61"/>
      <c r="D95" s="19">
        <v>8</v>
      </c>
      <c r="E95" s="19"/>
      <c r="F95" s="19"/>
      <c r="G95" s="19"/>
      <c r="I95" s="19"/>
      <c r="J95" s="19"/>
      <c r="K95" s="19"/>
      <c r="L95" s="19"/>
    </row>
    <row r="96" spans="1:12" ht="12.75">
      <c r="A96" s="130" t="s">
        <v>431</v>
      </c>
      <c r="B96" s="60"/>
      <c r="C96" s="61"/>
      <c r="D96" s="19"/>
      <c r="E96" s="19"/>
      <c r="F96" s="19"/>
      <c r="G96" s="19"/>
      <c r="I96" s="19"/>
      <c r="J96" s="19"/>
      <c r="K96" s="19"/>
      <c r="L96" s="19"/>
    </row>
    <row r="97" spans="1:12" ht="12.75">
      <c r="A97" s="20" t="s">
        <v>535</v>
      </c>
      <c r="B97" s="60"/>
      <c r="C97" s="61"/>
      <c r="D97" s="19"/>
      <c r="E97" s="19"/>
      <c r="F97" s="19"/>
      <c r="G97" s="19"/>
      <c r="I97" s="19"/>
      <c r="J97" s="19"/>
      <c r="K97" s="19"/>
      <c r="L97" s="19"/>
    </row>
    <row r="98" spans="1:12" ht="12" customHeight="1">
      <c r="A98" s="21">
        <v>0.3958333333333333</v>
      </c>
      <c r="B98" s="60">
        <v>25.1</v>
      </c>
      <c r="C98" s="61">
        <v>6.8</v>
      </c>
      <c r="D98" s="19">
        <v>22</v>
      </c>
      <c r="E98" s="19">
        <v>18</v>
      </c>
      <c r="F98" s="19"/>
      <c r="G98" s="19"/>
      <c r="H98" s="58">
        <v>7.25</v>
      </c>
      <c r="I98" s="19">
        <v>7</v>
      </c>
      <c r="J98" s="19">
        <v>0.88</v>
      </c>
      <c r="K98" s="19">
        <v>0.2</v>
      </c>
      <c r="L98" s="19">
        <v>82</v>
      </c>
    </row>
    <row r="99" spans="1:12" ht="12.75">
      <c r="A99" s="21">
        <v>0.4375</v>
      </c>
      <c r="B99" s="66"/>
      <c r="C99" s="61"/>
      <c r="D99" s="19">
        <v>9</v>
      </c>
      <c r="E99" s="19">
        <v>16</v>
      </c>
      <c r="F99" s="19">
        <v>90</v>
      </c>
      <c r="G99" s="19"/>
      <c r="I99" s="19">
        <v>7.5</v>
      </c>
      <c r="J99" s="19">
        <v>0</v>
      </c>
      <c r="K99" s="19">
        <v>0.54</v>
      </c>
      <c r="L99" s="19">
        <v>105</v>
      </c>
    </row>
    <row r="100" spans="1:12" ht="12.75">
      <c r="A100" s="21">
        <v>0.4791666666666667</v>
      </c>
      <c r="B100" s="66"/>
      <c r="C100" s="61"/>
      <c r="D100" s="19">
        <v>5</v>
      </c>
      <c r="E100" s="19">
        <v>16</v>
      </c>
      <c r="F100" s="19">
        <v>50</v>
      </c>
      <c r="G100" s="19"/>
      <c r="I100" s="19">
        <v>7</v>
      </c>
      <c r="J100" s="19">
        <v>0</v>
      </c>
      <c r="K100" s="19">
        <v>0.4</v>
      </c>
      <c r="L100" s="19">
        <v>90</v>
      </c>
    </row>
    <row r="101" spans="1:12" ht="12.75">
      <c r="A101" s="21">
        <v>0.5208333333333334</v>
      </c>
      <c r="B101" s="66"/>
      <c r="C101" s="61"/>
      <c r="D101" s="19">
        <v>4</v>
      </c>
      <c r="E101" s="19">
        <v>16</v>
      </c>
      <c r="F101" s="19">
        <v>40</v>
      </c>
      <c r="G101" s="19"/>
      <c r="I101" s="19">
        <v>7.25</v>
      </c>
      <c r="J101" s="19">
        <v>0</v>
      </c>
      <c r="K101" s="19">
        <v>0.44</v>
      </c>
      <c r="L101" s="19">
        <v>100</v>
      </c>
    </row>
    <row r="102" spans="1:12" ht="12.75">
      <c r="A102" s="21">
        <v>0.5520833333333334</v>
      </c>
      <c r="B102" s="66"/>
      <c r="C102" s="61"/>
      <c r="D102" s="19">
        <v>9</v>
      </c>
      <c r="E102" s="19">
        <v>16</v>
      </c>
      <c r="F102" s="19">
        <v>90</v>
      </c>
      <c r="G102" s="19"/>
      <c r="I102" s="19">
        <v>7.5</v>
      </c>
      <c r="J102" s="19">
        <v>0</v>
      </c>
      <c r="K102" s="19">
        <v>0.1</v>
      </c>
      <c r="L102" s="19">
        <v>75</v>
      </c>
    </row>
    <row r="103" spans="1:12" ht="12.75">
      <c r="A103" s="21" t="s">
        <v>315</v>
      </c>
      <c r="B103" s="66"/>
      <c r="C103" s="61"/>
      <c r="D103" s="19"/>
      <c r="E103" s="19"/>
      <c r="F103" s="19"/>
      <c r="G103" s="19"/>
      <c r="I103" s="19"/>
      <c r="J103" s="19"/>
      <c r="K103" s="19"/>
      <c r="L103" s="19"/>
    </row>
    <row r="104" spans="1:12" ht="15.75">
      <c r="A104" s="21">
        <v>0.3958333333333333</v>
      </c>
      <c r="B104" s="66"/>
      <c r="C104" s="61">
        <v>9</v>
      </c>
      <c r="D104" s="68">
        <v>8</v>
      </c>
      <c r="E104" s="68">
        <v>17</v>
      </c>
      <c r="F104" s="69">
        <v>80</v>
      </c>
      <c r="G104" s="19"/>
      <c r="I104" s="19">
        <v>8.2</v>
      </c>
      <c r="J104" s="19">
        <v>0</v>
      </c>
      <c r="K104" s="19">
        <v>0</v>
      </c>
      <c r="L104" s="19">
        <v>86</v>
      </c>
    </row>
    <row r="105" spans="1:12" ht="15.75">
      <c r="A105" s="21">
        <v>0.4375</v>
      </c>
      <c r="B105" s="66"/>
      <c r="C105" s="61"/>
      <c r="D105" s="68">
        <v>9</v>
      </c>
      <c r="E105" s="68">
        <v>17</v>
      </c>
      <c r="F105" s="69">
        <v>92</v>
      </c>
      <c r="G105" s="19"/>
      <c r="I105" s="19">
        <v>8.4</v>
      </c>
      <c r="J105" s="19">
        <v>0</v>
      </c>
      <c r="K105" s="19">
        <v>0</v>
      </c>
      <c r="L105" s="19">
        <v>90</v>
      </c>
    </row>
    <row r="106" spans="1:12" ht="15.75">
      <c r="A106" s="21">
        <v>0.4791666666666667</v>
      </c>
      <c r="B106" s="66"/>
      <c r="C106" s="61"/>
      <c r="D106" s="68">
        <v>9</v>
      </c>
      <c r="E106" s="68">
        <v>17</v>
      </c>
      <c r="F106" s="69">
        <v>95</v>
      </c>
      <c r="G106" s="19"/>
      <c r="I106" s="19">
        <v>7.5</v>
      </c>
      <c r="J106" s="19">
        <v>0</v>
      </c>
      <c r="K106" s="19">
        <v>0.38</v>
      </c>
      <c r="L106" s="19">
        <v>62</v>
      </c>
    </row>
    <row r="107" spans="1:12" ht="15.75">
      <c r="A107" s="21">
        <v>0.5208333333333334</v>
      </c>
      <c r="B107" s="66"/>
      <c r="C107" s="61"/>
      <c r="D107" s="68">
        <v>8</v>
      </c>
      <c r="E107" s="68">
        <v>18.5</v>
      </c>
      <c r="F107" s="68">
        <v>85</v>
      </c>
      <c r="G107" s="19"/>
      <c r="I107" s="70">
        <v>7</v>
      </c>
      <c r="J107" s="19">
        <v>0</v>
      </c>
      <c r="K107" s="19">
        <v>0.1</v>
      </c>
      <c r="L107" s="19">
        <v>100</v>
      </c>
    </row>
    <row r="108" spans="1:12" ht="15.75">
      <c r="A108" s="21">
        <v>0.5520833333333334</v>
      </c>
      <c r="B108" s="66"/>
      <c r="C108" s="61"/>
      <c r="D108" s="68">
        <v>11</v>
      </c>
      <c r="E108" s="68">
        <v>18.5</v>
      </c>
      <c r="F108" s="69">
        <v>115</v>
      </c>
      <c r="G108" s="19"/>
      <c r="I108" s="19">
        <v>7.5</v>
      </c>
      <c r="J108" s="19">
        <v>0</v>
      </c>
      <c r="K108" s="70">
        <v>0.25</v>
      </c>
      <c r="L108" s="19">
        <v>95</v>
      </c>
    </row>
    <row r="109" spans="1:12" ht="12" customHeight="1">
      <c r="A109" s="148" t="s">
        <v>392</v>
      </c>
      <c r="B109" s="20"/>
      <c r="C109" s="33"/>
      <c r="D109" s="70"/>
      <c r="E109" s="70"/>
      <c r="F109" s="71"/>
      <c r="G109" s="19"/>
      <c r="I109" s="19"/>
      <c r="J109" s="19"/>
      <c r="K109" s="19"/>
      <c r="L109" s="19"/>
    </row>
    <row r="110" spans="1:12" ht="12" customHeight="1">
      <c r="A110" s="165">
        <v>0.3958333333333333</v>
      </c>
      <c r="B110" s="20">
        <v>18.5</v>
      </c>
      <c r="C110" s="33">
        <v>11.3</v>
      </c>
      <c r="D110" s="70">
        <v>10</v>
      </c>
      <c r="E110" s="70">
        <v>15</v>
      </c>
      <c r="F110" s="71">
        <v>98</v>
      </c>
      <c r="G110" s="19"/>
      <c r="H110" s="58">
        <v>6.85</v>
      </c>
      <c r="I110" s="19">
        <v>5</v>
      </c>
      <c r="J110" s="19" t="s">
        <v>68</v>
      </c>
      <c r="K110" s="19"/>
      <c r="L110" s="19"/>
    </row>
    <row r="111" spans="1:12" ht="12" customHeight="1">
      <c r="A111" s="165">
        <v>0.4270833333333333</v>
      </c>
      <c r="B111" s="20"/>
      <c r="C111" s="33"/>
      <c r="D111" s="70">
        <v>12</v>
      </c>
      <c r="E111" s="70">
        <v>16</v>
      </c>
      <c r="F111" s="71">
        <v>120</v>
      </c>
      <c r="G111" s="19"/>
      <c r="I111" s="19">
        <v>7</v>
      </c>
      <c r="J111" s="19"/>
      <c r="K111" s="19"/>
      <c r="L111" s="19"/>
    </row>
    <row r="112" spans="1:12" ht="12" customHeight="1">
      <c r="A112" s="21">
        <v>0.4895833333333333</v>
      </c>
      <c r="B112" s="38"/>
      <c r="C112" s="33"/>
      <c r="D112" s="70">
        <v>12</v>
      </c>
      <c r="E112" s="70">
        <v>16</v>
      </c>
      <c r="F112" s="71">
        <v>120</v>
      </c>
      <c r="G112" s="19"/>
      <c r="I112" s="19">
        <v>8</v>
      </c>
      <c r="J112" s="19"/>
      <c r="K112" s="19">
        <v>1</v>
      </c>
      <c r="L112" s="19"/>
    </row>
    <row r="113" spans="1:12" ht="12" customHeight="1">
      <c r="A113" s="123" t="s">
        <v>241</v>
      </c>
      <c r="B113" s="38"/>
      <c r="C113" s="33"/>
      <c r="D113" s="70"/>
      <c r="E113" s="70"/>
      <c r="F113" s="71"/>
      <c r="G113" s="19"/>
      <c r="I113" s="19"/>
      <c r="J113" s="19"/>
      <c r="K113" s="19"/>
      <c r="L113" s="19"/>
    </row>
    <row r="114" spans="1:12" ht="12" customHeight="1">
      <c r="A114" s="158">
        <v>0.4583333333333333</v>
      </c>
      <c r="B114" s="38">
        <v>18.5</v>
      </c>
      <c r="C114" s="61">
        <v>9</v>
      </c>
      <c r="D114" s="33">
        <v>9</v>
      </c>
      <c r="E114" s="70">
        <v>18.5</v>
      </c>
      <c r="F114" s="71">
        <v>95</v>
      </c>
      <c r="G114" s="19"/>
      <c r="H114" s="58">
        <v>7.5</v>
      </c>
      <c r="I114" s="19">
        <v>7.5</v>
      </c>
      <c r="J114" s="19"/>
      <c r="K114" s="19"/>
      <c r="L114" s="19"/>
    </row>
    <row r="115" spans="1:12" ht="12" customHeight="1">
      <c r="A115" s="158">
        <v>0.46875</v>
      </c>
      <c r="B115" s="38"/>
      <c r="C115" s="61"/>
      <c r="D115" s="33">
        <v>8</v>
      </c>
      <c r="E115" s="70">
        <v>20</v>
      </c>
      <c r="F115" s="71">
        <v>85</v>
      </c>
      <c r="G115" s="19"/>
      <c r="I115" s="19">
        <v>7.4</v>
      </c>
      <c r="J115" s="19"/>
      <c r="K115" s="19"/>
      <c r="L115" s="19"/>
    </row>
    <row r="116" spans="1:12" ht="12" customHeight="1">
      <c r="A116" s="158">
        <v>0.4791666666666667</v>
      </c>
      <c r="B116" s="38"/>
      <c r="C116" s="61"/>
      <c r="D116" s="33">
        <v>9</v>
      </c>
      <c r="E116" s="70">
        <v>20</v>
      </c>
      <c r="F116" s="71">
        <v>95</v>
      </c>
      <c r="G116" s="19"/>
      <c r="I116" s="19">
        <v>7</v>
      </c>
      <c r="J116" s="19"/>
      <c r="K116" s="19"/>
      <c r="L116" s="19"/>
    </row>
    <row r="117" spans="1:12" ht="12" customHeight="1">
      <c r="A117" s="158">
        <v>0.5</v>
      </c>
      <c r="B117" s="38"/>
      <c r="C117" s="61"/>
      <c r="D117" s="33">
        <v>9</v>
      </c>
      <c r="E117" s="70">
        <v>23</v>
      </c>
      <c r="F117" s="71">
        <v>95</v>
      </c>
      <c r="G117" s="19"/>
      <c r="I117" s="19">
        <v>7</v>
      </c>
      <c r="J117" s="19"/>
      <c r="K117" s="19"/>
      <c r="L117" s="19"/>
    </row>
    <row r="118" spans="1:12" ht="12" customHeight="1">
      <c r="A118" s="21">
        <v>0.6180555555555556</v>
      </c>
      <c r="B118" s="38"/>
      <c r="C118" s="61"/>
      <c r="D118" s="33">
        <v>9.5</v>
      </c>
      <c r="E118" s="70">
        <v>25</v>
      </c>
      <c r="F118" s="71">
        <v>110</v>
      </c>
      <c r="G118" s="19"/>
      <c r="I118" s="19">
        <v>7.9</v>
      </c>
      <c r="J118" s="19"/>
      <c r="K118" s="19"/>
      <c r="L118" s="19"/>
    </row>
    <row r="119" spans="1:12" ht="12.75">
      <c r="A119" s="130" t="s">
        <v>432</v>
      </c>
      <c r="B119" s="38"/>
      <c r="C119" s="33"/>
      <c r="D119" s="19"/>
      <c r="E119" s="19"/>
      <c r="F119" s="19"/>
      <c r="G119" s="19"/>
      <c r="I119" s="19"/>
      <c r="J119" s="19"/>
      <c r="K119" s="19"/>
      <c r="L119" s="19"/>
    </row>
    <row r="120" spans="1:12" ht="12.75">
      <c r="A120" s="25">
        <v>0.40625</v>
      </c>
      <c r="B120" s="41">
        <v>18</v>
      </c>
      <c r="C120" s="63">
        <v>7.75</v>
      </c>
      <c r="D120" s="19">
        <v>8.5</v>
      </c>
      <c r="E120" s="19">
        <v>17</v>
      </c>
      <c r="F120" s="19">
        <v>65</v>
      </c>
      <c r="G120" s="19" t="s">
        <v>237</v>
      </c>
      <c r="H120" s="58">
        <f>SUM(I120:I123)/3</f>
        <v>10.433333333333334</v>
      </c>
      <c r="I120" s="19">
        <v>7.8</v>
      </c>
      <c r="J120" s="19"/>
      <c r="K120" s="19"/>
      <c r="L120" s="19"/>
    </row>
    <row r="121" spans="1:12" ht="12.75">
      <c r="A121" s="21">
        <v>0.43263888888888885</v>
      </c>
      <c r="B121" s="41"/>
      <c r="C121" s="63"/>
      <c r="D121" s="19">
        <v>7</v>
      </c>
      <c r="E121" s="19">
        <v>17</v>
      </c>
      <c r="F121" s="65">
        <v>0.7</v>
      </c>
      <c r="G121" s="19"/>
      <c r="I121" s="19">
        <v>8</v>
      </c>
      <c r="J121" s="19"/>
      <c r="K121" s="19"/>
      <c r="L121" s="19"/>
    </row>
    <row r="122" spans="1:12" ht="12.75">
      <c r="A122" s="21">
        <v>0.4548611111111111</v>
      </c>
      <c r="B122" s="41"/>
      <c r="C122" s="63"/>
      <c r="D122" s="19">
        <v>7</v>
      </c>
      <c r="E122" s="19">
        <v>16.5</v>
      </c>
      <c r="F122" s="19">
        <v>70</v>
      </c>
      <c r="G122" s="19"/>
      <c r="I122" s="19">
        <v>7.75</v>
      </c>
      <c r="J122" s="19"/>
      <c r="K122" s="19"/>
      <c r="L122" s="19"/>
    </row>
    <row r="123" spans="1:12" ht="12.75">
      <c r="A123" s="21">
        <v>0.4791666666666667</v>
      </c>
      <c r="B123" s="72"/>
      <c r="C123" s="57"/>
      <c r="D123" s="19">
        <v>8.5</v>
      </c>
      <c r="E123" s="19">
        <v>16</v>
      </c>
      <c r="F123" s="19">
        <v>65</v>
      </c>
      <c r="G123" s="19"/>
      <c r="I123" s="19">
        <v>7.75</v>
      </c>
      <c r="J123" s="19"/>
      <c r="K123" s="19"/>
      <c r="L123" s="19"/>
    </row>
    <row r="124" spans="1:12" s="5" customFormat="1" ht="12.75">
      <c r="A124" s="148" t="s">
        <v>554</v>
      </c>
      <c r="B124" s="72"/>
      <c r="C124" s="57"/>
      <c r="D124" s="20"/>
      <c r="E124" s="20"/>
      <c r="F124" s="20"/>
      <c r="G124" s="20"/>
      <c r="H124" s="75"/>
      <c r="I124" s="20"/>
      <c r="J124" s="20"/>
      <c r="K124" s="20"/>
      <c r="L124" s="20"/>
    </row>
    <row r="125" spans="1:12" ht="12" customHeight="1">
      <c r="A125" s="21">
        <v>0.4791666666666667</v>
      </c>
      <c r="B125" s="73">
        <v>14</v>
      </c>
      <c r="C125" s="28">
        <v>8.46</v>
      </c>
      <c r="D125" s="19">
        <v>8.46</v>
      </c>
      <c r="E125" s="19">
        <v>18.4</v>
      </c>
      <c r="F125" s="19">
        <v>84.7</v>
      </c>
      <c r="G125" s="19"/>
      <c r="H125" s="58">
        <v>7.7</v>
      </c>
      <c r="I125" s="19">
        <v>7.7</v>
      </c>
      <c r="J125" s="19"/>
      <c r="K125" s="19"/>
      <c r="L125" s="19"/>
    </row>
    <row r="126" spans="1:12" ht="12.75">
      <c r="A126" s="130" t="s">
        <v>394</v>
      </c>
      <c r="B126" s="38"/>
      <c r="C126" s="33"/>
      <c r="D126" s="19"/>
      <c r="E126" s="19"/>
      <c r="F126" s="19"/>
      <c r="G126" s="19"/>
      <c r="I126" s="19"/>
      <c r="J126" s="19"/>
      <c r="K126" s="19"/>
      <c r="L126" s="19"/>
    </row>
    <row r="127" spans="1:12" ht="12.75">
      <c r="A127" s="21">
        <v>0.47222222222222227</v>
      </c>
      <c r="B127" s="38">
        <v>13</v>
      </c>
      <c r="C127" s="33">
        <v>7</v>
      </c>
      <c r="D127" s="19">
        <v>7</v>
      </c>
      <c r="E127" s="19">
        <v>17.5</v>
      </c>
      <c r="F127" s="19">
        <v>70</v>
      </c>
      <c r="G127" s="19"/>
      <c r="H127" s="58">
        <v>7.8</v>
      </c>
      <c r="I127" s="19">
        <v>7.8</v>
      </c>
      <c r="J127" s="19"/>
      <c r="K127" s="19"/>
      <c r="L127" s="19"/>
    </row>
    <row r="128" spans="1:12" ht="12.75">
      <c r="A128" s="148" t="s">
        <v>229</v>
      </c>
      <c r="B128" s="38"/>
      <c r="C128" s="33"/>
      <c r="D128" s="19"/>
      <c r="E128" s="19"/>
      <c r="F128" s="19"/>
      <c r="G128" s="19"/>
      <c r="I128" s="19"/>
      <c r="J128" s="19"/>
      <c r="K128" s="19"/>
      <c r="L128" s="19"/>
    </row>
    <row r="129" spans="1:12" ht="12.75">
      <c r="A129" s="165">
        <v>0.4166666666666667</v>
      </c>
      <c r="B129" s="38" t="s">
        <v>227</v>
      </c>
      <c r="C129" s="33">
        <v>4</v>
      </c>
      <c r="D129" s="19">
        <v>4</v>
      </c>
      <c r="E129" s="19">
        <v>18</v>
      </c>
      <c r="F129" s="19">
        <v>40</v>
      </c>
      <c r="G129" s="19"/>
      <c r="H129" s="58">
        <v>7</v>
      </c>
      <c r="I129" s="58">
        <v>7</v>
      </c>
      <c r="J129" s="19">
        <v>1</v>
      </c>
      <c r="K129" s="19">
        <v>1.5</v>
      </c>
      <c r="L129" s="19"/>
    </row>
    <row r="130" spans="1:12" ht="12.75">
      <c r="A130" s="165">
        <v>0.4583333333333333</v>
      </c>
      <c r="B130" s="38"/>
      <c r="C130" s="33"/>
      <c r="D130" s="19">
        <v>4</v>
      </c>
      <c r="E130" s="19">
        <v>18</v>
      </c>
      <c r="F130" s="19">
        <v>40</v>
      </c>
      <c r="G130" s="19"/>
      <c r="I130" s="58">
        <v>7</v>
      </c>
      <c r="J130" s="19">
        <v>1</v>
      </c>
      <c r="K130" s="19">
        <v>1.5</v>
      </c>
      <c r="L130" s="19"/>
    </row>
    <row r="131" spans="1:12" ht="12.75">
      <c r="A131" s="165">
        <v>0.5</v>
      </c>
      <c r="B131" s="38"/>
      <c r="C131" s="33"/>
      <c r="D131" s="19">
        <v>4</v>
      </c>
      <c r="E131" s="19">
        <v>18.5</v>
      </c>
      <c r="F131" s="19">
        <v>42</v>
      </c>
      <c r="G131" s="19"/>
      <c r="I131" s="58">
        <v>7</v>
      </c>
      <c r="J131" s="19">
        <v>1</v>
      </c>
      <c r="K131" s="19">
        <v>2</v>
      </c>
      <c r="L131" s="19"/>
    </row>
    <row r="132" spans="1:12" ht="12.75">
      <c r="A132" s="21">
        <v>0.5833333333333334</v>
      </c>
      <c r="B132" s="38"/>
      <c r="C132" s="33"/>
      <c r="D132" s="19">
        <v>4</v>
      </c>
      <c r="E132" s="19">
        <v>19</v>
      </c>
      <c r="F132" s="19">
        <v>43</v>
      </c>
      <c r="G132" s="19"/>
      <c r="I132" s="19">
        <v>7</v>
      </c>
      <c r="J132" s="19">
        <v>1</v>
      </c>
      <c r="K132" s="19">
        <v>1.2</v>
      </c>
      <c r="L132" s="19"/>
    </row>
    <row r="133" spans="1:12" ht="12.75">
      <c r="A133" s="21">
        <v>0.7222222222222222</v>
      </c>
      <c r="B133" s="38"/>
      <c r="C133" s="33"/>
      <c r="D133" s="19">
        <v>6</v>
      </c>
      <c r="E133" s="19">
        <v>17</v>
      </c>
      <c r="F133" s="19">
        <v>63</v>
      </c>
      <c r="G133" s="19"/>
      <c r="I133" s="19"/>
      <c r="J133" s="19"/>
      <c r="K133" s="19"/>
      <c r="L133" s="19"/>
    </row>
    <row r="134" spans="1:12" ht="12.75">
      <c r="A134" s="148" t="s">
        <v>59</v>
      </c>
      <c r="B134" s="38"/>
      <c r="C134" s="33"/>
      <c r="D134" s="19"/>
      <c r="E134" s="19"/>
      <c r="F134" s="19"/>
      <c r="G134" s="19"/>
      <c r="I134" s="19"/>
      <c r="J134" s="19"/>
      <c r="K134" s="19"/>
      <c r="L134" s="19"/>
    </row>
    <row r="135" spans="1:12" ht="12.75">
      <c r="A135" s="165">
        <v>0.4791666666666667</v>
      </c>
      <c r="B135" s="38">
        <v>11.5</v>
      </c>
      <c r="C135" s="33"/>
      <c r="D135" s="19"/>
      <c r="E135" s="19">
        <v>13</v>
      </c>
      <c r="F135" s="19"/>
      <c r="G135" s="19"/>
      <c r="H135" s="58">
        <v>7.25</v>
      </c>
      <c r="I135" s="19">
        <v>8</v>
      </c>
      <c r="J135" s="19">
        <v>1</v>
      </c>
      <c r="K135" s="19"/>
      <c r="L135" s="19"/>
    </row>
    <row r="136" spans="1:12" ht="12.75">
      <c r="A136" s="21">
        <v>0.5833333333333334</v>
      </c>
      <c r="B136" s="38"/>
      <c r="C136" s="33">
        <v>6</v>
      </c>
      <c r="D136" s="19">
        <v>6</v>
      </c>
      <c r="E136" s="19">
        <v>14</v>
      </c>
      <c r="F136" s="19">
        <v>49</v>
      </c>
      <c r="G136" s="19"/>
      <c r="I136" s="19">
        <v>6.5</v>
      </c>
      <c r="J136" s="19">
        <v>5</v>
      </c>
      <c r="K136" s="19"/>
      <c r="L136" s="19"/>
    </row>
    <row r="137" spans="1:12" ht="12.75">
      <c r="A137" s="225" t="s">
        <v>52</v>
      </c>
      <c r="B137" s="185"/>
      <c r="C137" s="186"/>
      <c r="D137" s="76"/>
      <c r="E137" s="76"/>
      <c r="F137" s="76"/>
      <c r="G137" s="76"/>
      <c r="H137" s="187"/>
      <c r="I137" s="76"/>
      <c r="J137" s="76"/>
      <c r="K137" s="76"/>
      <c r="L137" s="76"/>
    </row>
    <row r="138" spans="1:12" ht="12.75">
      <c r="A138" s="184">
        <v>0.4375</v>
      </c>
      <c r="B138" s="185">
        <v>10</v>
      </c>
      <c r="C138" s="186">
        <v>4.6</v>
      </c>
      <c r="D138" s="76">
        <v>4.2</v>
      </c>
      <c r="E138" s="76">
        <v>15.2</v>
      </c>
      <c r="F138" s="76">
        <v>35</v>
      </c>
      <c r="G138" s="76"/>
      <c r="H138" s="187"/>
      <c r="I138" s="76"/>
      <c r="J138" s="76"/>
      <c r="K138" s="192"/>
      <c r="L138" s="76"/>
    </row>
    <row r="139" spans="1:12" ht="12.75">
      <c r="A139" s="184">
        <v>0.4513888888888889</v>
      </c>
      <c r="B139" s="185"/>
      <c r="C139" s="186"/>
      <c r="D139" s="76">
        <v>4.8</v>
      </c>
      <c r="E139" s="76">
        <v>18.2</v>
      </c>
      <c r="F139" s="76">
        <v>40.3</v>
      </c>
      <c r="G139" s="76"/>
      <c r="H139" s="187"/>
      <c r="I139" s="76"/>
      <c r="J139" s="76"/>
      <c r="K139" s="192"/>
      <c r="L139" s="76"/>
    </row>
    <row r="140" spans="1:14" s="19" customFormat="1" ht="12.75">
      <c r="A140" s="184">
        <v>0.4791666666666667</v>
      </c>
      <c r="B140" s="60"/>
      <c r="C140" s="61"/>
      <c r="D140" s="19">
        <v>4.9</v>
      </c>
      <c r="E140" s="19">
        <v>18.3</v>
      </c>
      <c r="F140" s="19">
        <v>40.6</v>
      </c>
      <c r="H140" s="58"/>
      <c r="K140" s="191"/>
      <c r="M140" s="105"/>
      <c r="N140" s="105"/>
    </row>
    <row r="141" spans="1:12" ht="12.75">
      <c r="A141" s="226" t="s">
        <v>467</v>
      </c>
      <c r="B141" s="188"/>
      <c r="C141" s="189"/>
      <c r="D141" s="154"/>
      <c r="E141" s="154"/>
      <c r="F141" s="154"/>
      <c r="G141" s="154"/>
      <c r="H141" s="190"/>
      <c r="I141" s="154"/>
      <c r="J141" s="154"/>
      <c r="K141" s="154"/>
      <c r="L141" s="154"/>
    </row>
    <row r="142" spans="1:12" ht="12.75">
      <c r="A142" s="4">
        <v>0.375</v>
      </c>
      <c r="B142" s="41">
        <v>5.5</v>
      </c>
      <c r="C142" s="63">
        <v>5</v>
      </c>
      <c r="D142" s="19">
        <v>4</v>
      </c>
      <c r="E142" s="19">
        <v>14</v>
      </c>
      <c r="F142" s="19">
        <v>40</v>
      </c>
      <c r="G142" s="19"/>
      <c r="H142" s="58">
        <v>7</v>
      </c>
      <c r="I142" s="19">
        <v>7</v>
      </c>
      <c r="J142" s="19">
        <v>0</v>
      </c>
      <c r="K142" s="19">
        <v>1</v>
      </c>
      <c r="L142" s="19"/>
    </row>
    <row r="143" spans="1:12" ht="12.75">
      <c r="A143" s="21">
        <v>0.4583333333333333</v>
      </c>
      <c r="B143" s="72"/>
      <c r="C143" s="57"/>
      <c r="D143" s="19">
        <v>6</v>
      </c>
      <c r="E143" s="19">
        <v>15.5</v>
      </c>
      <c r="F143" s="19">
        <v>60</v>
      </c>
      <c r="G143" s="19"/>
      <c r="I143" s="19">
        <v>7</v>
      </c>
      <c r="J143" s="19">
        <v>0</v>
      </c>
      <c r="K143" s="19">
        <v>1</v>
      </c>
      <c r="L143" s="19"/>
    </row>
    <row r="144" spans="1:12" ht="12.75">
      <c r="A144" s="125" t="s">
        <v>600</v>
      </c>
      <c r="B144" s="42"/>
      <c r="C144" s="59"/>
      <c r="D144" s="19"/>
      <c r="E144" s="19"/>
      <c r="F144" s="19"/>
      <c r="G144" s="19"/>
      <c r="I144" s="19"/>
      <c r="J144" s="19"/>
      <c r="K144" s="19"/>
      <c r="L144" s="19"/>
    </row>
    <row r="145" spans="1:12" ht="12.75">
      <c r="A145" s="21">
        <v>0.46875</v>
      </c>
      <c r="B145" s="74">
        <v>4.1</v>
      </c>
      <c r="C145" s="61">
        <v>4</v>
      </c>
      <c r="D145" s="19">
        <v>4</v>
      </c>
      <c r="E145" s="19">
        <v>25</v>
      </c>
      <c r="F145" s="19">
        <v>47</v>
      </c>
      <c r="G145" s="19"/>
      <c r="H145" s="58">
        <v>7.5</v>
      </c>
      <c r="I145" s="19">
        <v>7.9</v>
      </c>
      <c r="J145" s="19">
        <v>5</v>
      </c>
      <c r="K145" s="19">
        <v>1</v>
      </c>
      <c r="L145" s="19"/>
    </row>
    <row r="146" spans="1:12" ht="12.75">
      <c r="A146" s="21">
        <v>0.5</v>
      </c>
      <c r="B146" s="38"/>
      <c r="C146" s="33"/>
      <c r="D146" s="19">
        <v>4</v>
      </c>
      <c r="E146" s="19">
        <v>24</v>
      </c>
      <c r="F146" s="19">
        <v>48</v>
      </c>
      <c r="G146" s="19"/>
      <c r="I146" s="19">
        <v>7</v>
      </c>
      <c r="J146" s="19">
        <v>5</v>
      </c>
      <c r="K146" s="19">
        <v>1.5</v>
      </c>
      <c r="L146" s="19"/>
    </row>
    <row r="147" spans="1:12" ht="12.75">
      <c r="A147" s="125" t="s">
        <v>589</v>
      </c>
      <c r="B147" s="38"/>
      <c r="C147" s="33"/>
      <c r="D147" s="19"/>
      <c r="E147" s="19"/>
      <c r="F147" s="19"/>
      <c r="G147" s="19"/>
      <c r="I147" s="19"/>
      <c r="J147" s="19"/>
      <c r="K147" s="19"/>
      <c r="L147" s="19"/>
    </row>
    <row r="148" spans="1:12" ht="12.75">
      <c r="A148" s="21"/>
      <c r="B148" s="41">
        <v>2.7</v>
      </c>
      <c r="C148" s="63">
        <v>6.5</v>
      </c>
      <c r="D148" s="19">
        <v>7</v>
      </c>
      <c r="E148" s="19">
        <v>18</v>
      </c>
      <c r="F148" s="19">
        <v>70</v>
      </c>
      <c r="G148" s="19"/>
      <c r="H148" s="58">
        <v>7.1</v>
      </c>
      <c r="I148" s="19">
        <v>7.1</v>
      </c>
      <c r="J148" s="19"/>
      <c r="K148" s="19"/>
      <c r="L148" s="19"/>
    </row>
    <row r="149" spans="1:12" ht="12.75">
      <c r="A149" s="21">
        <v>0.47222222222222227</v>
      </c>
      <c r="B149" s="72"/>
      <c r="C149" s="57"/>
      <c r="D149" s="19">
        <v>6</v>
      </c>
      <c r="E149" s="19">
        <v>18</v>
      </c>
      <c r="F149" s="19">
        <v>63</v>
      </c>
      <c r="G149" s="19"/>
      <c r="I149" s="19">
        <v>6.8</v>
      </c>
      <c r="J149" s="19"/>
      <c r="K149" s="19"/>
      <c r="L149" s="19"/>
    </row>
    <row r="150" spans="1:12" ht="12.75">
      <c r="A150" s="21">
        <v>0.5694444444444444</v>
      </c>
      <c r="B150" s="72"/>
      <c r="C150" s="57"/>
      <c r="D150" s="19"/>
      <c r="E150" s="19"/>
      <c r="F150" s="19"/>
      <c r="G150" s="19"/>
      <c r="I150" s="19">
        <v>7.4</v>
      </c>
      <c r="J150" s="19"/>
      <c r="K150" s="19"/>
      <c r="L150" s="19"/>
    </row>
    <row r="151" spans="1:12" ht="12.75">
      <c r="A151" s="161" t="s">
        <v>586</v>
      </c>
      <c r="B151" s="27"/>
      <c r="C151" s="28"/>
      <c r="D151" s="19"/>
      <c r="E151" s="19"/>
      <c r="F151" s="19"/>
      <c r="G151" s="19"/>
      <c r="I151" s="19"/>
      <c r="J151" s="19"/>
      <c r="K151" s="19"/>
      <c r="L151" s="19"/>
    </row>
    <row r="152" spans="1:12" ht="12.75">
      <c r="A152" s="21">
        <v>0.4583333333333333</v>
      </c>
      <c r="B152" s="60">
        <v>2.5</v>
      </c>
      <c r="C152" s="61">
        <v>7</v>
      </c>
      <c r="D152" s="19">
        <v>7</v>
      </c>
      <c r="E152" s="19">
        <v>12.77</v>
      </c>
      <c r="F152" s="19">
        <v>64</v>
      </c>
      <c r="G152" s="19"/>
      <c r="H152" s="58">
        <v>6.5</v>
      </c>
      <c r="I152" s="29">
        <v>6.5</v>
      </c>
      <c r="J152" s="19"/>
      <c r="K152" s="19"/>
      <c r="L152" s="19"/>
    </row>
    <row r="153" spans="1:12" ht="12.75">
      <c r="A153" s="21">
        <v>0.5625</v>
      </c>
      <c r="B153" s="42"/>
      <c r="C153" s="59"/>
      <c r="D153" s="19">
        <v>7</v>
      </c>
      <c r="E153" s="19">
        <v>12.77</v>
      </c>
      <c r="F153" s="19">
        <v>64</v>
      </c>
      <c r="G153" s="19"/>
      <c r="I153" s="19">
        <v>6.5</v>
      </c>
      <c r="J153" s="19"/>
      <c r="K153" s="19"/>
      <c r="L153" s="19"/>
    </row>
    <row r="154" spans="1:12" ht="12.75">
      <c r="A154" s="130" t="s">
        <v>115</v>
      </c>
      <c r="B154" s="42"/>
      <c r="C154" s="59"/>
      <c r="D154" s="19"/>
      <c r="E154" s="19"/>
      <c r="F154" s="19"/>
      <c r="G154" s="19"/>
      <c r="I154" s="19"/>
      <c r="J154" s="19"/>
      <c r="K154" s="19"/>
      <c r="L154" s="19"/>
    </row>
    <row r="155" spans="1:12" ht="12.75">
      <c r="A155" s="21" t="s">
        <v>113</v>
      </c>
      <c r="B155" s="42">
        <v>2</v>
      </c>
      <c r="C155" s="59">
        <v>6.8</v>
      </c>
      <c r="D155" s="19">
        <v>6.8</v>
      </c>
      <c r="E155" s="19">
        <v>16</v>
      </c>
      <c r="F155" s="19">
        <v>68</v>
      </c>
      <c r="G155" s="19"/>
      <c r="H155" s="58">
        <v>6.75</v>
      </c>
      <c r="I155" s="19">
        <v>6.75</v>
      </c>
      <c r="J155" s="19"/>
      <c r="K155" s="19"/>
      <c r="L155" s="19"/>
    </row>
    <row r="156" spans="1:12" ht="12.75">
      <c r="A156" s="130" t="s">
        <v>106</v>
      </c>
      <c r="B156" s="42"/>
      <c r="C156" s="59"/>
      <c r="D156" s="19"/>
      <c r="E156" s="19"/>
      <c r="F156" s="19"/>
      <c r="G156" s="19"/>
      <c r="I156" s="19"/>
      <c r="J156" s="19"/>
      <c r="K156" s="19"/>
      <c r="L156" s="19"/>
    </row>
    <row r="157" spans="1:12" ht="12.75">
      <c r="A157" s="21">
        <v>0.5</v>
      </c>
      <c r="B157" s="42">
        <v>2</v>
      </c>
      <c r="C157" s="59">
        <v>6</v>
      </c>
      <c r="D157" s="19">
        <v>6</v>
      </c>
      <c r="E157" s="19">
        <v>18</v>
      </c>
      <c r="F157" s="151">
        <v>60</v>
      </c>
      <c r="G157" s="17"/>
      <c r="H157" s="58">
        <v>7.2</v>
      </c>
      <c r="I157" s="19">
        <v>7.2</v>
      </c>
      <c r="J157" s="19"/>
      <c r="K157" s="19"/>
      <c r="L157" s="19"/>
    </row>
    <row r="158" spans="1:12" ht="12.75">
      <c r="A158" s="125" t="s">
        <v>105</v>
      </c>
      <c r="B158" s="42"/>
      <c r="C158" s="59"/>
      <c r="D158" s="19"/>
      <c r="E158" s="19"/>
      <c r="F158" s="151"/>
      <c r="G158" s="17"/>
      <c r="I158" s="19"/>
      <c r="J158" s="19"/>
      <c r="K158" s="19"/>
      <c r="L158" s="19"/>
    </row>
    <row r="159" spans="1:12" ht="12.75">
      <c r="A159" s="21">
        <v>0.4583333333333333</v>
      </c>
      <c r="B159" s="42">
        <v>8</v>
      </c>
      <c r="C159" s="59">
        <v>5.9</v>
      </c>
      <c r="D159" s="19">
        <v>5.9</v>
      </c>
      <c r="E159" s="19">
        <v>18</v>
      </c>
      <c r="F159" s="151">
        <v>55</v>
      </c>
      <c r="G159" s="17"/>
      <c r="H159" s="58">
        <v>7.8</v>
      </c>
      <c r="I159" s="19" t="s">
        <v>181</v>
      </c>
      <c r="J159" s="19"/>
      <c r="K159" s="19"/>
      <c r="L159" s="19"/>
    </row>
    <row r="160" spans="1:12" ht="12.75">
      <c r="A160" s="125" t="s">
        <v>174</v>
      </c>
      <c r="B160" s="42"/>
      <c r="C160" s="59"/>
      <c r="D160" s="19"/>
      <c r="E160" s="19"/>
      <c r="F160" s="65"/>
      <c r="G160" s="17"/>
      <c r="I160" s="19"/>
      <c r="J160" s="19"/>
      <c r="K160" s="19"/>
      <c r="L160" s="19"/>
    </row>
    <row r="161" spans="1:12" ht="12.75">
      <c r="A161" s="19" t="s">
        <v>179</v>
      </c>
      <c r="B161" s="42">
        <v>8</v>
      </c>
      <c r="C161" s="59">
        <v>8</v>
      </c>
      <c r="D161" s="19"/>
      <c r="E161" s="19">
        <v>20</v>
      </c>
      <c r="F161" s="65"/>
      <c r="G161" s="17"/>
      <c r="H161" s="58">
        <v>6.25</v>
      </c>
      <c r="I161" s="19" t="s">
        <v>180</v>
      </c>
      <c r="J161" s="19"/>
      <c r="K161" s="19"/>
      <c r="L161" s="19"/>
    </row>
    <row r="162" spans="1:12" ht="12.75">
      <c r="A162" s="125" t="s">
        <v>172</v>
      </c>
      <c r="B162" s="42"/>
      <c r="C162" s="59"/>
      <c r="D162" s="19"/>
      <c r="E162" s="19"/>
      <c r="F162" s="65"/>
      <c r="G162" s="17"/>
      <c r="I162" s="19"/>
      <c r="J162" s="19"/>
      <c r="K162" s="19"/>
      <c r="L162" s="19"/>
    </row>
    <row r="163" spans="1:12" ht="12.75">
      <c r="A163" s="21">
        <v>0.4375</v>
      </c>
      <c r="B163" s="42">
        <v>4.5</v>
      </c>
      <c r="C163" s="59">
        <v>5.5</v>
      </c>
      <c r="D163" s="19">
        <v>5.5</v>
      </c>
      <c r="E163" s="19">
        <v>16</v>
      </c>
      <c r="F163" s="151">
        <v>52</v>
      </c>
      <c r="G163" s="17" t="s">
        <v>170</v>
      </c>
      <c r="H163" s="58">
        <v>6.25</v>
      </c>
      <c r="I163" s="19" t="s">
        <v>171</v>
      </c>
      <c r="J163" s="19"/>
      <c r="K163" s="19"/>
      <c r="L163" s="19"/>
    </row>
    <row r="164" spans="1:12" ht="12.75">
      <c r="A164" s="123" t="s">
        <v>360</v>
      </c>
      <c r="B164" s="73"/>
      <c r="C164" s="28"/>
      <c r="D164" s="19"/>
      <c r="E164" s="19">
        <v>19</v>
      </c>
      <c r="F164" s="19">
        <v>85</v>
      </c>
      <c r="G164" s="19"/>
      <c r="H164" s="58">
        <v>7.8</v>
      </c>
      <c r="I164" s="19"/>
      <c r="J164" s="19"/>
      <c r="K164" s="19"/>
      <c r="L164" s="19"/>
    </row>
    <row r="165" spans="1:12" ht="25.5">
      <c r="A165" s="21" t="s">
        <v>361</v>
      </c>
      <c r="B165" s="74">
        <v>4</v>
      </c>
      <c r="C165" s="61">
        <v>6</v>
      </c>
      <c r="D165" s="19" t="s">
        <v>168</v>
      </c>
      <c r="E165" s="19">
        <v>18.8</v>
      </c>
      <c r="F165" s="19">
        <v>65</v>
      </c>
      <c r="G165" s="19"/>
      <c r="H165" s="58">
        <v>7.25</v>
      </c>
      <c r="I165" s="17" t="s">
        <v>169</v>
      </c>
      <c r="J165" s="19">
        <v>2</v>
      </c>
      <c r="K165" s="19"/>
      <c r="L165" s="19"/>
    </row>
    <row r="166" spans="1:12" ht="12.75">
      <c r="A166" s="148" t="s">
        <v>469</v>
      </c>
      <c r="B166" s="73"/>
      <c r="C166" s="28"/>
      <c r="D166" s="19"/>
      <c r="E166" s="19"/>
      <c r="F166" s="19"/>
      <c r="G166" s="19"/>
      <c r="I166" s="19"/>
      <c r="J166" s="19"/>
      <c r="K166" s="19"/>
      <c r="L166" s="19"/>
    </row>
    <row r="167" spans="1:12" ht="12.75">
      <c r="A167" s="21">
        <v>0.4513888888888889</v>
      </c>
      <c r="B167" s="73">
        <v>1</v>
      </c>
      <c r="C167" s="28">
        <v>6</v>
      </c>
      <c r="D167" s="19">
        <v>4</v>
      </c>
      <c r="E167" s="19"/>
      <c r="F167" s="19"/>
      <c r="G167" s="19"/>
      <c r="H167" s="58">
        <f>SUM(I167:I168)/2</f>
        <v>7.05</v>
      </c>
      <c r="I167" s="19">
        <v>6.3</v>
      </c>
      <c r="J167" s="19">
        <v>0.35</v>
      </c>
      <c r="K167" s="19">
        <v>2</v>
      </c>
      <c r="L167" s="19"/>
    </row>
    <row r="168" spans="1:12" ht="12.75">
      <c r="A168" s="21">
        <v>0.4930555555555556</v>
      </c>
      <c r="B168" s="73"/>
      <c r="C168" s="28"/>
      <c r="D168" s="19">
        <v>8</v>
      </c>
      <c r="E168" s="19">
        <v>18</v>
      </c>
      <c r="F168" s="19">
        <v>40</v>
      </c>
      <c r="G168" s="19"/>
      <c r="H168" s="58">
        <v>7.8</v>
      </c>
      <c r="I168" s="19">
        <v>7.8</v>
      </c>
      <c r="J168" s="19"/>
      <c r="K168" s="19"/>
      <c r="L168" s="19"/>
    </row>
    <row r="169" spans="1:12" ht="12.75">
      <c r="A169" s="123" t="s">
        <v>563</v>
      </c>
      <c r="B169" s="72"/>
      <c r="C169" s="57"/>
      <c r="D169" s="19"/>
      <c r="E169" s="19"/>
      <c r="F169" s="19"/>
      <c r="G169" s="19"/>
      <c r="I169" s="19"/>
      <c r="J169" s="19"/>
      <c r="K169" s="19"/>
      <c r="L169" s="19"/>
    </row>
    <row r="170" spans="1:12" ht="12.75">
      <c r="A170" s="21">
        <v>0.46527777777777773</v>
      </c>
      <c r="B170" s="73">
        <v>0.75</v>
      </c>
      <c r="C170" s="28">
        <v>6</v>
      </c>
      <c r="D170" s="19">
        <v>6</v>
      </c>
      <c r="E170" s="19">
        <v>17</v>
      </c>
      <c r="F170" s="19">
        <v>63</v>
      </c>
      <c r="G170" s="19" t="s">
        <v>480</v>
      </c>
      <c r="H170" s="58">
        <v>8</v>
      </c>
      <c r="I170" s="19">
        <v>8</v>
      </c>
      <c r="J170" s="19"/>
      <c r="K170" s="19"/>
      <c r="L170" s="19"/>
    </row>
    <row r="171" spans="1:12" ht="12.75">
      <c r="A171" s="127" t="s">
        <v>561</v>
      </c>
      <c r="B171" s="73"/>
      <c r="C171" s="28"/>
      <c r="D171" s="19"/>
      <c r="E171" s="19"/>
      <c r="F171" s="19"/>
      <c r="G171" s="19"/>
      <c r="I171" s="19"/>
      <c r="J171" s="19"/>
      <c r="K171" s="19"/>
      <c r="L171" s="19"/>
    </row>
    <row r="172" spans="1:12" ht="12.75">
      <c r="A172" s="21">
        <v>0.4583333333333333</v>
      </c>
      <c r="B172" s="73">
        <v>0.5</v>
      </c>
      <c r="C172" s="28">
        <v>6</v>
      </c>
      <c r="D172" s="19">
        <v>6</v>
      </c>
      <c r="E172" s="19">
        <v>18</v>
      </c>
      <c r="F172" s="19">
        <v>60</v>
      </c>
      <c r="G172" s="19" t="s">
        <v>562</v>
      </c>
      <c r="H172" s="58">
        <v>7.5</v>
      </c>
      <c r="I172" s="19">
        <v>7.5</v>
      </c>
      <c r="J172" s="19"/>
      <c r="K172" s="19"/>
      <c r="L172" s="19"/>
    </row>
    <row r="173" spans="1:12" ht="12.75">
      <c r="A173" s="123" t="s">
        <v>301</v>
      </c>
      <c r="C173" s="28"/>
      <c r="D173" s="19"/>
      <c r="E173" s="19"/>
      <c r="F173" s="19"/>
      <c r="G173" s="19"/>
      <c r="I173" s="19"/>
      <c r="J173" s="19"/>
      <c r="K173" s="19"/>
      <c r="L173" s="19"/>
    </row>
    <row r="174" spans="1:12" ht="12.75">
      <c r="A174" s="21">
        <v>0.4583333333333333</v>
      </c>
      <c r="B174" s="73">
        <v>-6.5</v>
      </c>
      <c r="C174" s="28"/>
      <c r="D174" s="19"/>
      <c r="E174" s="19"/>
      <c r="F174" s="19"/>
      <c r="G174" s="19"/>
      <c r="H174" s="58">
        <v>7.67</v>
      </c>
      <c r="I174" s="19">
        <v>7.67</v>
      </c>
      <c r="J174" s="19"/>
      <c r="K174" s="19"/>
      <c r="L174" s="19"/>
    </row>
    <row r="175" spans="1:12" ht="12.75">
      <c r="A175" s="123" t="s">
        <v>300</v>
      </c>
      <c r="B175" s="60"/>
      <c r="C175" s="61"/>
      <c r="D175" s="19"/>
      <c r="E175" s="19"/>
      <c r="F175" s="19"/>
      <c r="G175" s="19"/>
      <c r="I175" s="19"/>
      <c r="J175" s="19"/>
      <c r="K175" s="19"/>
      <c r="L175" s="19"/>
    </row>
    <row r="176" spans="1:12" ht="12.75">
      <c r="A176" s="21">
        <v>0.5402777777777777</v>
      </c>
      <c r="B176" s="73">
        <v>-9</v>
      </c>
      <c r="C176" s="28">
        <v>8.33</v>
      </c>
      <c r="D176" s="19">
        <v>8.33</v>
      </c>
      <c r="E176" s="19"/>
      <c r="F176" s="19"/>
      <c r="G176" s="19" t="s">
        <v>197</v>
      </c>
      <c r="H176" s="58">
        <v>9.8</v>
      </c>
      <c r="I176" s="19">
        <v>9.8</v>
      </c>
      <c r="J176" s="19"/>
      <c r="K176" s="19"/>
      <c r="L176" s="19"/>
    </row>
    <row r="177" spans="1:12" ht="12.75">
      <c r="A177" s="125" t="s">
        <v>538</v>
      </c>
      <c r="B177" s="60"/>
      <c r="C177" s="61"/>
      <c r="D177" s="19"/>
      <c r="E177" s="19"/>
      <c r="F177" s="19"/>
      <c r="G177" s="19"/>
      <c r="I177" s="19"/>
      <c r="J177" s="19"/>
      <c r="K177" s="19"/>
      <c r="L177" s="19"/>
    </row>
    <row r="178" spans="1:12" ht="12.75">
      <c r="A178" s="21">
        <v>0.5222222222222223</v>
      </c>
      <c r="B178" s="74">
        <v>-11</v>
      </c>
      <c r="C178" s="61">
        <v>4</v>
      </c>
      <c r="D178" s="19">
        <v>4</v>
      </c>
      <c r="E178" s="19">
        <v>17</v>
      </c>
      <c r="F178" s="19">
        <v>40</v>
      </c>
      <c r="G178" s="17" t="s">
        <v>299</v>
      </c>
      <c r="H178" s="58">
        <v>7</v>
      </c>
      <c r="I178" s="19">
        <v>7</v>
      </c>
      <c r="J178" s="19"/>
      <c r="K178" s="19"/>
      <c r="L178" s="19"/>
    </row>
    <row r="179" spans="1:12" ht="12.75">
      <c r="A179" s="21"/>
      <c r="B179" s="74"/>
      <c r="C179" s="61"/>
      <c r="D179" s="19"/>
      <c r="E179" s="19"/>
      <c r="F179" s="19"/>
      <c r="G179" s="19"/>
      <c r="I179" s="19"/>
      <c r="J179" s="19"/>
      <c r="K179" s="19"/>
      <c r="L179" s="19"/>
    </row>
    <row r="180" spans="2:8" ht="12.75">
      <c r="B180" s="14"/>
      <c r="H180" s="141"/>
    </row>
    <row r="181" ht="12.75">
      <c r="H181" s="141"/>
    </row>
    <row r="182" ht="12.75">
      <c r="H182" s="141"/>
    </row>
    <row r="183" ht="12.75">
      <c r="H183" s="141"/>
    </row>
    <row r="184" ht="12.75">
      <c r="H184" s="141"/>
    </row>
    <row r="185" ht="12.75">
      <c r="H185" s="141"/>
    </row>
    <row r="186" ht="12.75">
      <c r="H186" s="141"/>
    </row>
    <row r="187" ht="12.75">
      <c r="H187" s="141"/>
    </row>
    <row r="188" ht="12.75">
      <c r="H188" s="141"/>
    </row>
    <row r="189" ht="12.75">
      <c r="H189" s="141"/>
    </row>
    <row r="190" ht="12.75">
      <c r="H190" s="141"/>
    </row>
    <row r="191" ht="12.75">
      <c r="H191" s="141"/>
    </row>
    <row r="192" ht="12.75">
      <c r="H192" s="141"/>
    </row>
    <row r="193" ht="12.75">
      <c r="H193" s="141"/>
    </row>
    <row r="194" ht="12.75">
      <c r="H194" s="141"/>
    </row>
    <row r="195" ht="12.75">
      <c r="H195" s="141"/>
    </row>
    <row r="196" ht="12.75">
      <c r="H196" s="141"/>
    </row>
    <row r="197" ht="12.75">
      <c r="H197" s="141"/>
    </row>
    <row r="198" ht="12.75">
      <c r="H198" s="141"/>
    </row>
    <row r="199" ht="12.75">
      <c r="H199" s="141"/>
    </row>
    <row r="200" ht="12.75">
      <c r="H200" s="141"/>
    </row>
    <row r="201" ht="12.75">
      <c r="H201" s="141"/>
    </row>
    <row r="202" ht="12.75">
      <c r="H202" s="141"/>
    </row>
    <row r="203" ht="12.75">
      <c r="H203" s="141"/>
    </row>
    <row r="204" ht="12.75">
      <c r="H204" s="141"/>
    </row>
    <row r="205" ht="12.75">
      <c r="H205" s="141"/>
    </row>
    <row r="206" ht="12.75">
      <c r="H206" s="141"/>
    </row>
    <row r="207" ht="12.75">
      <c r="H207" s="141"/>
    </row>
    <row r="208" ht="12.75">
      <c r="H208" s="141"/>
    </row>
    <row r="209" ht="12.75">
      <c r="H209" s="141"/>
    </row>
    <row r="210" ht="12.75">
      <c r="H210" s="141"/>
    </row>
    <row r="211" ht="12.75">
      <c r="H211" s="141"/>
    </row>
    <row r="212" ht="12.75">
      <c r="H212" s="141"/>
    </row>
    <row r="213" ht="12.75">
      <c r="H213" s="141"/>
    </row>
    <row r="214" ht="12.75">
      <c r="H214" s="141"/>
    </row>
    <row r="215" ht="12.75">
      <c r="H215" s="141"/>
    </row>
    <row r="216" ht="12.75">
      <c r="H216" s="141"/>
    </row>
    <row r="217" ht="12.75">
      <c r="H217" s="141"/>
    </row>
    <row r="218" ht="12.75">
      <c r="H218" s="141"/>
    </row>
    <row r="219" ht="12.75">
      <c r="H219" s="141"/>
    </row>
    <row r="220" ht="12.75">
      <c r="H220" s="141"/>
    </row>
    <row r="221" ht="12.75">
      <c r="H221" s="141"/>
    </row>
    <row r="222" ht="12.75">
      <c r="H222" s="141"/>
    </row>
    <row r="223" ht="12.75">
      <c r="H223" s="141"/>
    </row>
    <row r="224" ht="12.75">
      <c r="H224" s="141"/>
    </row>
    <row r="225" ht="12.75">
      <c r="H225" s="141"/>
    </row>
    <row r="226" ht="12.75">
      <c r="H226" s="141"/>
    </row>
    <row r="227" ht="12.75">
      <c r="H227" s="141"/>
    </row>
    <row r="228" ht="12.75">
      <c r="H228" s="141"/>
    </row>
    <row r="229" ht="12.75">
      <c r="H229" s="141"/>
    </row>
  </sheetData>
  <printOptions/>
  <pageMargins left="0.75" right="0.75" top="1" bottom="1" header="0.5" footer="0.5"/>
  <pageSetup orientation="landscape" scale="80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2010-01-31T23:22:56Z</cp:lastPrinted>
  <dcterms:created xsi:type="dcterms:W3CDTF">2007-11-15T13:53:22Z</dcterms:created>
  <dcterms:modified xsi:type="dcterms:W3CDTF">2008-11-18T20:01:32Z</dcterms:modified>
  <cp:category/>
  <cp:version/>
  <cp:contentType/>
  <cp:contentStatus/>
</cp:coreProperties>
</file>