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20" yWindow="0" windowWidth="25600" windowHeight="16060" tabRatio="661" firstSheet="3" activeTab="4"/>
  </bookViews>
  <sheets>
    <sheet name="Physical" sheetId="1" r:id="rId1"/>
    <sheet name="Other Observations" sheetId="2" r:id="rId2"/>
    <sheet name="Ships " sheetId="3" r:id="rId3"/>
    <sheet name="Standardized Salinity" sheetId="4" r:id="rId4"/>
    <sheet name="Salinity" sheetId="5" r:id="rId5"/>
    <sheet name="Currents" sheetId="6" r:id="rId6"/>
    <sheet name="Tides " sheetId="7" r:id="rId7"/>
    <sheet name="Fish" sheetId="8" r:id="rId8"/>
    <sheet name="Chemistry" sheetId="9" r:id="rId9"/>
  </sheets>
  <definedNames>
    <definedName name="_xlnm.Print_Area" localSheetId="8">'Chemistry'!$A$1:$L$131</definedName>
    <definedName name="_xlnm.Print_Area" localSheetId="5">'Currents'!$A$1:$G$137</definedName>
    <definedName name="_xlnm.Print_Area" localSheetId="7">'Fish'!$AU$1:$CC$52</definedName>
    <definedName name="_xlnm.Print_Area" localSheetId="1">'Other Observations'!$A$1:$B$49</definedName>
    <definedName name="_xlnm.Print_Area" localSheetId="0">'Physical'!$A$1:$P$206</definedName>
    <definedName name="_xlnm.Print_Area" localSheetId="4">'Salinity'!$A$1:$G$95</definedName>
    <definedName name="_xlnm.Print_Area" localSheetId="2">'Ships '!$A$1:$I$100</definedName>
    <definedName name="_xlnm.Print_Area" localSheetId="3">'Standardized Salinity'!$A$1:$H$53</definedName>
    <definedName name="_xlnm.Print_Area" localSheetId="6">'Tides '!$A$1:$E$200</definedName>
  </definedNames>
  <calcPr fullCalcOnLoad="1"/>
</workbook>
</file>

<file path=xl/comments4.xml><?xml version="1.0" encoding="utf-8"?>
<comments xmlns="http://schemas.openxmlformats.org/spreadsheetml/2006/main">
  <authors>
    <author>Margie Turrin</author>
  </authors>
  <commentList>
    <comment ref="A51" authorId="0">
      <text>
        <r>
          <rPr>
            <b/>
            <sz val="9"/>
            <rFont val="Verdana"/>
            <family val="0"/>
          </rPr>
          <t>Margie Turrin:</t>
        </r>
        <r>
          <rPr>
            <sz val="9"/>
            <rFont val="Verdana"/>
            <family val="0"/>
          </rPr>
          <t xml:space="preserve">
outside of the Harbor mouth, in Jamaica Bay</t>
        </r>
      </text>
    </comment>
  </commentList>
</comments>
</file>

<file path=xl/comments8.xml><?xml version="1.0" encoding="utf-8"?>
<comments xmlns="http://schemas.openxmlformats.org/spreadsheetml/2006/main">
  <authors>
    <author>argocd</author>
    <author>Margie Turrin</author>
  </authors>
  <commentList>
    <comment ref="A1" authorId="0">
      <text>
        <r>
          <rPr>
            <b/>
            <sz val="9"/>
            <rFont val="Verdana"/>
            <family val="0"/>
          </rPr>
          <t>margie Turrin:</t>
        </r>
        <r>
          <rPr>
            <sz val="9"/>
            <rFont val="Verdana"/>
            <family val="0"/>
          </rPr>
          <t xml:space="preserve">
12cm</t>
        </r>
      </text>
    </comment>
    <comment ref="A1" authorId="0">
      <text>
        <r>
          <rPr>
            <b/>
            <sz val="9"/>
            <rFont val="Verdana"/>
            <family val="0"/>
          </rPr>
          <t>margie Turrin:</t>
        </r>
        <r>
          <rPr>
            <sz val="9"/>
            <rFont val="Verdana"/>
            <family val="0"/>
          </rPr>
          <t xml:space="preserve">
10 cm</t>
        </r>
      </text>
    </comment>
    <comment ref="A1" authorId="0">
      <text>
        <r>
          <rPr>
            <b/>
            <sz val="9"/>
            <rFont val="Verdana"/>
            <family val="0"/>
          </rPr>
          <t>margie Turrin:</t>
        </r>
        <r>
          <rPr>
            <sz val="9"/>
            <rFont val="Verdana"/>
            <family val="0"/>
          </rPr>
          <t xml:space="preserve">
8 adult (14 cm) - 6 m/2 f
6 juvenile (3 cm) </t>
        </r>
      </text>
    </comment>
    <comment ref="AW14" authorId="1">
      <text>
        <r>
          <rPr>
            <b/>
            <sz val="9"/>
            <rFont val="Verdana"/>
            <family val="0"/>
          </rPr>
          <t>Margie Turrin:</t>
        </r>
        <r>
          <rPr>
            <sz val="9"/>
            <rFont val="Verdana"/>
            <family val="0"/>
          </rPr>
          <t xml:space="preserve">
male</t>
        </r>
      </text>
    </comment>
    <comment ref="AW20" authorId="1">
      <text>
        <r>
          <rPr>
            <b/>
            <sz val="9"/>
            <rFont val="Verdana"/>
            <family val="0"/>
          </rPr>
          <t>Margie Turrin:</t>
        </r>
        <r>
          <rPr>
            <sz val="9"/>
            <rFont val="Verdana"/>
            <family val="0"/>
          </rPr>
          <t xml:space="preserve">
4 female and 3 male</t>
        </r>
      </text>
    </comment>
  </commentList>
</comments>
</file>

<file path=xl/comments9.xml><?xml version="1.0" encoding="utf-8"?>
<comments xmlns="http://schemas.openxmlformats.org/spreadsheetml/2006/main">
  <authors>
    <author>argocd</author>
  </authors>
  <commentList>
    <comment ref="A1" authorId="0">
      <text>
        <r>
          <rPr>
            <b/>
            <sz val="9"/>
            <rFont val="Verdana"/>
            <family val="0"/>
          </rPr>
          <t>Trial User:</t>
        </r>
        <r>
          <rPr>
            <sz val="9"/>
            <rFont val="Verdana"/>
            <family val="0"/>
          </rPr>
          <t xml:space="preserve">
temperatures recorded low - used Tom Lake's as more in line with others in the river</t>
        </r>
      </text>
    </comment>
    <comment ref="A1" authorId="0">
      <text>
        <r>
          <rPr>
            <b/>
            <sz val="9"/>
            <rFont val="Verdana"/>
            <family val="0"/>
          </rPr>
          <t>margie Turrin:</t>
        </r>
        <r>
          <rPr>
            <sz val="9"/>
            <rFont val="Verdana"/>
            <family val="0"/>
          </rPr>
          <t xml:space="preserve">
???</t>
        </r>
      </text>
    </comment>
  </commentList>
</comments>
</file>

<file path=xl/sharedStrings.xml><?xml version="1.0" encoding="utf-8"?>
<sst xmlns="http://schemas.openxmlformats.org/spreadsheetml/2006/main" count="1860" uniqueCount="766">
  <si>
    <t>Seagulls, warblers and chickadees.  Snails, crabs and beach glass smoothed by the water</t>
  </si>
  <si>
    <t>50 ring billed duck</t>
  </si>
  <si>
    <t>arrow arum seeds floating in the water - green hard mass in the center of jelly like blobs.</t>
  </si>
  <si>
    <t>11 ring bill gulls</t>
  </si>
  <si>
    <t>3 song birds (11:56 AM)</t>
  </si>
  <si>
    <t>18 cormorants</t>
  </si>
  <si>
    <t>1 black duck</t>
  </si>
  <si>
    <t>2 mute ducks</t>
  </si>
  <si>
    <t>Spotted a falcon in the tree</t>
  </si>
  <si>
    <t>*reported as flood but should be ebb</t>
  </si>
  <si>
    <t>Ebb*</t>
  </si>
  <si>
    <t>It was precisely freezing, cold and dark at 6 am at this uppermost Hudson River location, where the Hudson first takes its name, below the confluence of Calamity Brook and Henderson Lake Outlet. All quiet except the roar of water over boulders under a thick canopy of hemlock, cedar, and maple trees. Fog was lifting off the river in great plumes of vapor.</t>
  </si>
  <si>
    <t>150 to 200 Canadian Geese Flock 1 Blue Heron</t>
  </si>
  <si>
    <t>Canadian geese, bald eagle!, dragonflies, butterfliers, gulls</t>
  </si>
  <si>
    <t xml:space="preserve"> 2 Hawks high on the opposite side of the river. Kids thought they were airplanes.</t>
  </si>
  <si>
    <t>We saw a flock of approx 20 birds that we thought were cormorants. They landed near the sampling area, stuck around for 1-2 minutes and then flew south. Doug, Leanna, and I have never seen that many together at once and they flew a slightly higher than cormorants normally do... So, who knows? Great sight though. (Comment from Steve Stanne - Cormorants do migrate in flocks so this would not be unusual behavior, although wonderful to see.)</t>
  </si>
  <si>
    <t xml:space="preserve">10:00 to 10:45 AM </t>
  </si>
  <si>
    <t>flock of geese, cormorant, suirrel and 2 wrens</t>
  </si>
  <si>
    <t>Great Blue Herons!</t>
  </si>
  <si>
    <t>*apparent fall probably due to wave movement</t>
  </si>
  <si>
    <t>no longer visible</t>
  </si>
  <si>
    <t>Rm 115</t>
  </si>
  <si>
    <t>Slack</t>
  </si>
  <si>
    <t>set stick</t>
  </si>
  <si>
    <t>measured as cm away from stick</t>
  </si>
  <si>
    <t>1.2 m</t>
  </si>
  <si>
    <t>3.1 m</t>
  </si>
  <si>
    <t xml:space="preserve">RM 84.5 </t>
  </si>
  <si>
    <t>Still</t>
  </si>
  <si>
    <t>Rm 57</t>
  </si>
  <si>
    <t>RM31 BRS</t>
  </si>
  <si>
    <t xml:space="preserve">RM 28 </t>
  </si>
  <si>
    <t>combined UNES &amp; NHS</t>
  </si>
  <si>
    <t>410 cm</t>
  </si>
  <si>
    <t>403.5 cm</t>
  </si>
  <si>
    <t>402 cm</t>
  </si>
  <si>
    <t>391 cm</t>
  </si>
  <si>
    <t>419 cm</t>
  </si>
  <si>
    <t>445 cm</t>
  </si>
  <si>
    <t>466 cm</t>
  </si>
  <si>
    <t>465 cm</t>
  </si>
  <si>
    <t>513 cm</t>
  </si>
  <si>
    <t>Water Depth End of Pier</t>
  </si>
  <si>
    <r>
      <t xml:space="preserve">401 cm </t>
    </r>
    <r>
      <rPr>
        <sz val="10"/>
        <color indexed="10"/>
        <rFont val="Verdana"/>
        <family val="0"/>
      </rPr>
      <t xml:space="preserve">*switch/rising </t>
    </r>
  </si>
  <si>
    <t>Rm 18.5 Alpine</t>
  </si>
  <si>
    <t>20 ft. on dock</t>
  </si>
  <si>
    <t>24 ft.</t>
  </si>
  <si>
    <t>rising</t>
  </si>
  <si>
    <t>HR 13</t>
  </si>
  <si>
    <t>high tide</t>
  </si>
  <si>
    <t>HR 12</t>
  </si>
  <si>
    <t>slack</t>
  </si>
  <si>
    <t>flood</t>
  </si>
  <si>
    <t>RM 8.5</t>
  </si>
  <si>
    <t>HT was 5:43 AM - falling through noon</t>
  </si>
  <si>
    <t>RM 8</t>
  </si>
  <si>
    <t>flooding the full time</t>
  </si>
  <si>
    <t>we were there</t>
  </si>
  <si>
    <t>84 inches</t>
  </si>
  <si>
    <t>from pier to water</t>
  </si>
  <si>
    <t>76 inches</t>
  </si>
  <si>
    <t xml:space="preserve">RM 200 </t>
  </si>
  <si>
    <t>this is above the dam/flows downriver only</t>
  </si>
  <si>
    <t xml:space="preserve">• we noticed that there was an area further out in the river that was moving faster </t>
  </si>
  <si>
    <t>• current is large because of dam</t>
  </si>
  <si>
    <t>Beach is set back from the direct current of the river. There is an outcrop of land 1/8 mi south of our sampling location; may cause a swirling current.</t>
  </si>
  <si>
    <t>iRM 105</t>
  </si>
  <si>
    <t>Ebb but windy</t>
  </si>
  <si>
    <t>3m/57 sec</t>
  </si>
  <si>
    <t>4.6 m/135 sec</t>
  </si>
  <si>
    <t>Stll</t>
  </si>
  <si>
    <t>1m/15sec</t>
  </si>
  <si>
    <t>20m/95 secs</t>
  </si>
  <si>
    <t>Rm 76 MHCM</t>
  </si>
  <si>
    <t>Almost still</t>
  </si>
  <si>
    <t>very little - water very quiet and still</t>
  </si>
  <si>
    <t>The wide river makes it hard to get the orange into the middle.  Also there is a cement structure not from the shore that could affect the correct</t>
  </si>
  <si>
    <t>boats in the boatyard might impact current</t>
  </si>
  <si>
    <t>1067 cm/36 secs</t>
  </si>
  <si>
    <t>966 cm/18 sec</t>
  </si>
  <si>
    <t xml:space="preserve">RM 4.1 </t>
  </si>
  <si>
    <t>too fast to measure</t>
  </si>
  <si>
    <t>3.57 inches per sec</t>
  </si>
  <si>
    <t>12.5 inches per sec</t>
  </si>
  <si>
    <t xml:space="preserve">RM -7 </t>
  </si>
  <si>
    <t>This is inside the Rockaway Inlet - current flowing West would pull the water out into the NY Bight where it would be moving up the HR as a flood tide.</t>
  </si>
  <si>
    <t>10:00-11:00 AM</t>
  </si>
  <si>
    <t>3 recreational boats</t>
  </si>
  <si>
    <t>Weeks 533</t>
  </si>
  <si>
    <t>Recreational boat</t>
  </si>
  <si>
    <t>return of above</t>
  </si>
  <si>
    <t>Barge &amp; tug</t>
  </si>
  <si>
    <t>Noelle Cutler</t>
  </si>
  <si>
    <t>tug</t>
  </si>
  <si>
    <t>Kimberly Poling</t>
  </si>
  <si>
    <t>Barge &amp;</t>
  </si>
  <si>
    <t>RTC 120</t>
  </si>
  <si>
    <t>Color</t>
  </si>
  <si>
    <t>Black/Red</t>
  </si>
  <si>
    <t>barge &amp; tug</t>
  </si>
  <si>
    <t>Sailboat</t>
  </si>
  <si>
    <t>Cruiseship</t>
  </si>
  <si>
    <t>Barge/tug</t>
  </si>
  <si>
    <t>Empty</t>
  </si>
  <si>
    <t>Recreational sail</t>
  </si>
  <si>
    <t>Black Dog</t>
  </si>
  <si>
    <t>Cruise ship</t>
  </si>
  <si>
    <t>American Star</t>
  </si>
  <si>
    <t xml:space="preserve">Justine McCallister </t>
  </si>
  <si>
    <t>Fishing boat</t>
  </si>
  <si>
    <t>Kavaldos 3</t>
  </si>
  <si>
    <t>Light</t>
  </si>
  <si>
    <t>oil barge</t>
  </si>
  <si>
    <t>Red/grey/ brown</t>
  </si>
  <si>
    <t>*NYC 120</t>
  </si>
  <si>
    <t xml:space="preserve">* must be RTC 120 (could find no NYC 120 registered) </t>
  </si>
  <si>
    <t>Buchanan &amp; barge</t>
  </si>
  <si>
    <t>3 flat barges pushed by a tug</t>
  </si>
  <si>
    <t>white</t>
  </si>
  <si>
    <t xml:space="preserve">Semi large boat </t>
  </si>
  <si>
    <t>slightly</t>
  </si>
  <si>
    <t>large boat</t>
  </si>
  <si>
    <t>Millenium</t>
  </si>
  <si>
    <t>coast guard</t>
  </si>
  <si>
    <t>grey</t>
  </si>
  <si>
    <t>Indian Point guard</t>
  </si>
  <si>
    <t>grey blue</t>
  </si>
  <si>
    <t>speedboat</t>
  </si>
  <si>
    <t>Hughes</t>
  </si>
  <si>
    <t>Grey &amp; red</t>
  </si>
  <si>
    <t>Full</t>
  </si>
  <si>
    <t>Ferryboat</t>
  </si>
  <si>
    <t>Barge &amp; Tug</t>
  </si>
  <si>
    <t>Red barge/white tug</t>
  </si>
  <si>
    <t>construction materials</t>
  </si>
  <si>
    <t>Dredge</t>
  </si>
  <si>
    <t>Cruise</t>
  </si>
  <si>
    <t>Riverkeeper boat</t>
  </si>
  <si>
    <t>3 barges</t>
  </si>
  <si>
    <t>green, yellow, white</t>
  </si>
  <si>
    <t>anchored</t>
  </si>
  <si>
    <t>cruise ship</t>
  </si>
  <si>
    <t>kayak</t>
  </si>
  <si>
    <t>yellow</t>
  </si>
  <si>
    <t>Clearwater</t>
  </si>
  <si>
    <t>commuter Alpine to Yonkers</t>
  </si>
  <si>
    <t>sailing Alpine to Yonkers</t>
  </si>
  <si>
    <t>Riverkeeper</t>
  </si>
  <si>
    <t>tugboat</t>
  </si>
  <si>
    <t>4 barges</t>
  </si>
  <si>
    <t>anchored within site</t>
  </si>
  <si>
    <t>Bronx RM 8.5</t>
  </si>
  <si>
    <t xml:space="preserve">DEP </t>
  </si>
  <si>
    <t>boat with floatables boom</t>
  </si>
  <si>
    <t>blue/grey</t>
  </si>
  <si>
    <t>Circle Line</t>
  </si>
  <si>
    <t>white/green/ red</t>
  </si>
  <si>
    <t>Waterways</t>
  </si>
  <si>
    <t>blue/white</t>
  </si>
  <si>
    <t>RM 4</t>
  </si>
  <si>
    <t>docked</t>
  </si>
  <si>
    <t>Tour boat</t>
  </si>
  <si>
    <t>Robert Fulton</t>
  </si>
  <si>
    <t>Tug &amp; barge</t>
  </si>
  <si>
    <t>RTC 60</t>
  </si>
  <si>
    <t>reddish</t>
  </si>
  <si>
    <t>looked to be riding high but moved VERY siowly</t>
  </si>
  <si>
    <t>empty?</t>
  </si>
  <si>
    <t>Zephyr</t>
  </si>
  <si>
    <t>Tourboat</t>
  </si>
  <si>
    <t>ER RM 4</t>
  </si>
  <si>
    <t>frequent ferries &amp; cargo boats</t>
  </si>
  <si>
    <t>Police Boat</t>
  </si>
  <si>
    <t>FDNY</t>
  </si>
  <si>
    <t xml:space="preserve">full </t>
  </si>
  <si>
    <t>RM  -7 FW</t>
  </si>
  <si>
    <t>Cargo</t>
  </si>
  <si>
    <t>blue</t>
  </si>
  <si>
    <t>recreational boat</t>
  </si>
  <si>
    <t>Commercial</t>
  </si>
  <si>
    <t>yellow/black</t>
  </si>
  <si>
    <t>full - oil or gas</t>
  </si>
  <si>
    <t>anchored in Rockaway inlet</t>
  </si>
  <si>
    <t>DEP</t>
  </si>
  <si>
    <t>East Bound</t>
  </si>
  <si>
    <t>Full/ Empty</t>
  </si>
  <si>
    <t>green &amp; white</t>
  </si>
  <si>
    <t>still</t>
  </si>
  <si>
    <t>W</t>
  </si>
  <si>
    <t>clear</t>
  </si>
  <si>
    <t>periodic</t>
  </si>
  <si>
    <t>chop</t>
  </si>
  <si>
    <t>13 JTU</t>
  </si>
  <si>
    <t>2 to 5</t>
  </si>
  <si>
    <t>increasing clouds</t>
  </si>
  <si>
    <t>RM 31 BRS</t>
  </si>
  <si>
    <t>31 cm</t>
  </si>
  <si>
    <t>45.72 cm</t>
  </si>
  <si>
    <t>dry with clouds increasing</t>
  </si>
  <si>
    <t>RM 28 UNES</t>
  </si>
  <si>
    <t>RM 28 NHS</t>
  </si>
  <si>
    <t>4-7 km</t>
  </si>
  <si>
    <t>cool &amp; windy</t>
  </si>
  <si>
    <t>41 cm</t>
  </si>
  <si>
    <t>58 cm</t>
  </si>
  <si>
    <t>hermit crab</t>
  </si>
  <si>
    <t>softsehell clam/ bivalves</t>
  </si>
  <si>
    <t>East RM 0.5 SS</t>
  </si>
  <si>
    <t>ampule</t>
  </si>
  <si>
    <t>East RM 0.75 LGH</t>
  </si>
  <si>
    <t>Blue</t>
  </si>
  <si>
    <t>Chlorophyll Visual Assessment</t>
  </si>
  <si>
    <t>Turbidity technique</t>
  </si>
  <si>
    <t>RM Site Time</t>
  </si>
  <si>
    <t>Comments</t>
  </si>
  <si>
    <t>Salinity  Technique</t>
  </si>
  <si>
    <t>% Saturation</t>
  </si>
  <si>
    <t>pH</t>
  </si>
  <si>
    <t xml:space="preserve">RM Site </t>
  </si>
  <si>
    <t>TOTALS</t>
  </si>
  <si>
    <t>South</t>
  </si>
  <si>
    <t>Ebb</t>
  </si>
  <si>
    <t>DO ppm</t>
  </si>
  <si>
    <t>striped killifish</t>
  </si>
  <si>
    <t>black crappie</t>
  </si>
  <si>
    <t>Goldfish</t>
  </si>
  <si>
    <t>RM 61W - no report</t>
  </si>
  <si>
    <t>gizzard shad</t>
  </si>
  <si>
    <t>26.9 cm</t>
  </si>
  <si>
    <t>36.5 cm</t>
  </si>
  <si>
    <t>4 to 6</t>
  </si>
  <si>
    <t xml:space="preserve">RM 18 </t>
  </si>
  <si>
    <t xml:space="preserve">Chloride </t>
  </si>
  <si>
    <t>Total Salinity</t>
  </si>
  <si>
    <t xml:space="preserve">NTU - turbidimeter </t>
  </si>
  <si>
    <t>N/S</t>
  </si>
  <si>
    <t>Knots cm/sec/50</t>
  </si>
  <si>
    <t>Ebb/Flood/Still</t>
  </si>
  <si>
    <t>RM 25E</t>
  </si>
  <si>
    <t>Unit</t>
  </si>
  <si>
    <t>Flood</t>
  </si>
  <si>
    <t>30 cm</t>
  </si>
  <si>
    <t>47 cm</t>
  </si>
  <si>
    <t>43 cm</t>
  </si>
  <si>
    <t xml:space="preserve">RM 96.5 </t>
  </si>
  <si>
    <t>overcast</t>
  </si>
  <si>
    <t>sprinkles</t>
  </si>
  <si>
    <t>60 degree days</t>
  </si>
  <si>
    <t>30 at night</t>
  </si>
  <si>
    <t>5.0 (sand in it)</t>
  </si>
  <si>
    <t xml:space="preserve">Rm 115 </t>
  </si>
  <si>
    <t>lovely</t>
  </si>
  <si>
    <t xml:space="preserve">fog to </t>
  </si>
  <si>
    <t>part sun</t>
  </si>
  <si>
    <t>SE</t>
  </si>
  <si>
    <t>60 JTU</t>
  </si>
  <si>
    <t>sm site tube</t>
  </si>
  <si>
    <t>like today</t>
  </si>
  <si>
    <t>Heavy AM fog</t>
  </si>
  <si>
    <t xml:space="preserve">partly </t>
  </si>
  <si>
    <t>light wind</t>
  </si>
  <si>
    <t xml:space="preserve">rain </t>
  </si>
  <si>
    <t>68.8 cm</t>
  </si>
  <si>
    <t xml:space="preserve">East RM 4.5 </t>
  </si>
  <si>
    <t>cool, breezy</t>
  </si>
  <si>
    <t>lots rain</t>
  </si>
  <si>
    <t>92.5 cm</t>
  </si>
  <si>
    <t>RM -1 GI</t>
  </si>
  <si>
    <t>cumulus</t>
  </si>
  <si>
    <t>RM 127</t>
  </si>
  <si>
    <t>&lt;0.1</t>
  </si>
  <si>
    <t>Pier 84</t>
  </si>
  <si>
    <t>Christopher Street</t>
  </si>
  <si>
    <t>ER 4W</t>
  </si>
  <si>
    <t>Solar One Stuyvesant</t>
  </si>
  <si>
    <t>ER 1W</t>
  </si>
  <si>
    <t>Brighton Beach</t>
  </si>
  <si>
    <t>Unit/ppm</t>
  </si>
  <si>
    <t>Nitrates ppm</t>
  </si>
  <si>
    <t>RM 153</t>
  </si>
  <si>
    <t>RM 32</t>
  </si>
  <si>
    <t>RM 84.5</t>
  </si>
  <si>
    <t>black</t>
  </si>
  <si>
    <t>empty</t>
  </si>
  <si>
    <t>East RM0.5 SS</t>
  </si>
  <si>
    <t>Rm 76</t>
  </si>
  <si>
    <t>RM 76</t>
  </si>
  <si>
    <r>
      <t>RM 85</t>
    </r>
    <r>
      <rPr>
        <sz val="10"/>
        <rFont val="Verdana"/>
        <family val="0"/>
      </rPr>
      <t xml:space="preserve"> </t>
    </r>
  </si>
  <si>
    <t>Rising</t>
  </si>
  <si>
    <t>Falling</t>
  </si>
  <si>
    <t>Cm/min</t>
  </si>
  <si>
    <t>cm/sec</t>
  </si>
  <si>
    <t>Nyack Memorial Park (UPES)</t>
  </si>
  <si>
    <t>Nyack Memorial Park  (NHS) - SW corner of bay</t>
  </si>
  <si>
    <t>rain, wind</t>
  </si>
  <si>
    <t>9 to 13</t>
  </si>
  <si>
    <t>3 to 4</t>
  </si>
  <si>
    <t>wind, rain</t>
  </si>
  <si>
    <t>wind</t>
  </si>
  <si>
    <t>63.7 cm</t>
  </si>
  <si>
    <t>no ran</t>
  </si>
  <si>
    <t xml:space="preserve">calm </t>
  </si>
  <si>
    <t>60s</t>
  </si>
  <si>
    <t>North Bound</t>
  </si>
  <si>
    <t>South Bound</t>
  </si>
  <si>
    <t>small motorboats &amp; sailboats</t>
  </si>
  <si>
    <t>travelling through the locks</t>
  </si>
  <si>
    <t>people</t>
  </si>
  <si>
    <t>2 passenger boats</t>
  </si>
  <si>
    <t>rainbow smelt</t>
  </si>
  <si>
    <t>***</t>
  </si>
  <si>
    <t>RM -7 FW ***</t>
  </si>
  <si>
    <t>reported 10 rainbow smelt which we tallied as Atlantic Silversides</t>
  </si>
  <si>
    <t>white mullet</t>
  </si>
  <si>
    <t>razer clam</t>
  </si>
  <si>
    <t xml:space="preserve"> slipper shell snail </t>
  </si>
  <si>
    <t>lion's mane jelly</t>
  </si>
  <si>
    <t>RM 25 E none</t>
  </si>
  <si>
    <t>RM 13 Hrl Sh none</t>
  </si>
  <si>
    <t>oyster toad fish</t>
  </si>
  <si>
    <t>Rm 92</t>
  </si>
  <si>
    <t>RM 87</t>
  </si>
  <si>
    <t>drop count</t>
  </si>
  <si>
    <t>Rm 87</t>
  </si>
  <si>
    <t xml:space="preserve">Rm 87 </t>
  </si>
  <si>
    <t>not read</t>
  </si>
  <si>
    <t>Tug &amp; Barge</t>
  </si>
  <si>
    <t>Quan LR</t>
  </si>
  <si>
    <t>RM 2.5 CS_Wallerstein</t>
  </si>
  <si>
    <t>RM 2</t>
  </si>
  <si>
    <t>NY Waterway</t>
  </si>
  <si>
    <t>RM 4 P84</t>
  </si>
  <si>
    <t>RM 115</t>
  </si>
  <si>
    <t>1 to 3</t>
  </si>
  <si>
    <t>RM -11</t>
  </si>
  <si>
    <t>sight tube</t>
  </si>
  <si>
    <t>East RM1E</t>
  </si>
  <si>
    <t>30.2 cm</t>
  </si>
  <si>
    <t>windy</t>
  </si>
  <si>
    <t>dense fog to clear skies</t>
  </si>
  <si>
    <t>dense cloud in PM</t>
  </si>
  <si>
    <t>pM overcast</t>
  </si>
  <si>
    <t>rain</t>
  </si>
  <si>
    <t>cool</t>
  </si>
  <si>
    <t>AM dry</t>
  </si>
  <si>
    <t>31.5 cm</t>
  </si>
  <si>
    <t>37.5 JTU</t>
  </si>
  <si>
    <t>1.5 to 2</t>
  </si>
  <si>
    <t>cool, foggy</t>
  </si>
  <si>
    <t>0 to 5</t>
  </si>
  <si>
    <t>clear, cool</t>
  </si>
  <si>
    <t xml:space="preserve">1 to 3 </t>
  </si>
  <si>
    <t>fluctuated</t>
  </si>
  <si>
    <t>1 to 5</t>
  </si>
  <si>
    <t>13 to 19</t>
  </si>
  <si>
    <t>gusts</t>
  </si>
  <si>
    <t>sun, rain</t>
  </si>
  <si>
    <t>calm AM</t>
  </si>
  <si>
    <t>PM chop</t>
  </si>
  <si>
    <t>windy PM</t>
  </si>
  <si>
    <t xml:space="preserve">Turbidity   </t>
  </si>
  <si>
    <t>Secchi</t>
  </si>
  <si>
    <t>Turbidity tube</t>
  </si>
  <si>
    <t>53.3 cm</t>
  </si>
  <si>
    <t>33 cm</t>
  </si>
  <si>
    <t>unchanged</t>
  </si>
  <si>
    <t>RM2.5 CS_NYCSWCD</t>
  </si>
  <si>
    <t>RM 2.5 CS_NYCSWCD</t>
  </si>
  <si>
    <t>Each Salinity reading per site</t>
  </si>
  <si>
    <t xml:space="preserve">RM 2 </t>
  </si>
  <si>
    <t>East RM4</t>
  </si>
  <si>
    <t>RM 200</t>
  </si>
  <si>
    <t>RM 31 NMS</t>
  </si>
  <si>
    <t>RM 18.5 CW</t>
  </si>
  <si>
    <t>RM 18 Bec</t>
  </si>
  <si>
    <t>RM 8.5 Br</t>
  </si>
  <si>
    <t>RM 8  Br</t>
  </si>
  <si>
    <t>RM ER 1E</t>
  </si>
  <si>
    <t>worm</t>
  </si>
  <si>
    <t>isopod</t>
  </si>
  <si>
    <t>RM -11 BP</t>
  </si>
  <si>
    <t>RM -7 FW</t>
  </si>
  <si>
    <t>Asian shore crab</t>
  </si>
  <si>
    <t>X*</t>
  </si>
  <si>
    <t>Rm 58</t>
  </si>
  <si>
    <t>Rm 55</t>
  </si>
  <si>
    <t>RM 55</t>
  </si>
  <si>
    <t>Long Dock Beacon</t>
  </si>
  <si>
    <t>Brooklyn Bridge</t>
  </si>
  <si>
    <t>ER 1E</t>
  </si>
  <si>
    <t>LESEC</t>
  </si>
  <si>
    <t xml:space="preserve">ER 8.5 </t>
  </si>
  <si>
    <t>SW</t>
  </si>
  <si>
    <t>Green Island</t>
  </si>
  <si>
    <t>Rensselear Boat</t>
  </si>
  <si>
    <t>Schodack Island</t>
  </si>
  <si>
    <t>Other Observations</t>
  </si>
  <si>
    <t>RM 300</t>
  </si>
  <si>
    <t>Water Temp °F</t>
  </si>
  <si>
    <t>Water Temp °C</t>
  </si>
  <si>
    <t>Air Temp. °F</t>
  </si>
  <si>
    <t>RM 25</t>
  </si>
  <si>
    <t>Bouchard</t>
  </si>
  <si>
    <t xml:space="preserve">RM for graphing </t>
  </si>
  <si>
    <t>RM 61</t>
  </si>
  <si>
    <t>Name</t>
  </si>
  <si>
    <t>stickleback</t>
  </si>
  <si>
    <t>northern pipefish</t>
  </si>
  <si>
    <t>sunfish</t>
  </si>
  <si>
    <t>bluegill</t>
  </si>
  <si>
    <t>smallmouth bass</t>
  </si>
  <si>
    <t>largemouth Bass</t>
  </si>
  <si>
    <t>tesselated darter</t>
  </si>
  <si>
    <t>yellow perch</t>
  </si>
  <si>
    <t>moonfish</t>
  </si>
  <si>
    <t>weakfish</t>
  </si>
  <si>
    <t>blenny</t>
  </si>
  <si>
    <t>naked goby</t>
  </si>
  <si>
    <t>winter flounder</t>
  </si>
  <si>
    <t>hogchoker</t>
  </si>
  <si>
    <t>Young of Year</t>
  </si>
  <si>
    <t>TOTALS - FISH</t>
  </si>
  <si>
    <t xml:space="preserve">crayfish </t>
  </si>
  <si>
    <t>blue crab</t>
  </si>
  <si>
    <t>green crab</t>
  </si>
  <si>
    <t>shore crab</t>
  </si>
  <si>
    <t>rock crab</t>
  </si>
  <si>
    <t>mud crab</t>
  </si>
  <si>
    <t>harris crab</t>
  </si>
  <si>
    <t>zebra mussel</t>
  </si>
  <si>
    <t xml:space="preserve">comb jellies </t>
  </si>
  <si>
    <t>shore srimp</t>
  </si>
  <si>
    <t>grass shrimp</t>
  </si>
  <si>
    <t>barnacles</t>
  </si>
  <si>
    <t>scuds</t>
  </si>
  <si>
    <t>Canarsie Park</t>
  </si>
  <si>
    <t>Air Temp. °C</t>
  </si>
  <si>
    <t>Rm 78</t>
  </si>
  <si>
    <t>RM 78</t>
  </si>
  <si>
    <t>pumpkinseed</t>
  </si>
  <si>
    <t>Wind MPH</t>
  </si>
  <si>
    <t>N</t>
  </si>
  <si>
    <t>Wind Direction -  from</t>
  </si>
  <si>
    <t>20 JTU</t>
  </si>
  <si>
    <t>50 cm</t>
  </si>
  <si>
    <t>TOTALS -Macro</t>
  </si>
  <si>
    <t>RM 57 none</t>
  </si>
  <si>
    <t>RM 36 no report</t>
  </si>
  <si>
    <t>RM 31 BRS*</t>
  </si>
  <si>
    <t>*</t>
  </si>
  <si>
    <t>6 of the silverside reported as rainbow smelt - highly unlikely so counted them as silversides.</t>
  </si>
  <si>
    <t>RM 30.5 none</t>
  </si>
  <si>
    <t xml:space="preserve">RM 25 E none </t>
  </si>
  <si>
    <t>RM 18.5 BB**</t>
  </si>
  <si>
    <t>**</t>
  </si>
  <si>
    <t>The Atlantic silverside was reported as an American smelt - highly unlikely so counted as a silverside; shrimp reported as a krill.</t>
  </si>
  <si>
    <t>sea robin</t>
  </si>
  <si>
    <t>`</t>
  </si>
  <si>
    <t>brine shrimp</t>
  </si>
  <si>
    <t>RM 18 SB none</t>
  </si>
  <si>
    <t>RM 13 Hrl Sw none</t>
  </si>
  <si>
    <t xml:space="preserve">RM 13 Hrl Sh none </t>
  </si>
  <si>
    <t>RM 12 Hrl none</t>
  </si>
  <si>
    <t>few</t>
  </si>
  <si>
    <t>many</t>
  </si>
  <si>
    <t xml:space="preserve">many </t>
  </si>
  <si>
    <t>blue mussel</t>
  </si>
  <si>
    <t xml:space="preserve"> Har13</t>
  </si>
  <si>
    <t>Har14</t>
  </si>
  <si>
    <t>AM clear, PM cloud</t>
  </si>
  <si>
    <t>clear last 2, heavy rain 3 days ago</t>
  </si>
  <si>
    <t>24.1 NTU</t>
  </si>
  <si>
    <t>AM part cloudy</t>
  </si>
  <si>
    <t>PM cloudy</t>
  </si>
  <si>
    <t>no rain</t>
  </si>
  <si>
    <t>cold, dry</t>
  </si>
  <si>
    <t>3 to 5</t>
  </si>
  <si>
    <t>50 JTU</t>
  </si>
  <si>
    <t>Sight tube</t>
  </si>
  <si>
    <t>heavy fog</t>
  </si>
  <si>
    <t>fair</t>
  </si>
  <si>
    <t>sigh tube</t>
  </si>
  <si>
    <t>23 cm</t>
  </si>
  <si>
    <t>1 to 2</t>
  </si>
  <si>
    <t>9 cm</t>
  </si>
  <si>
    <t>rain, cool</t>
  </si>
  <si>
    <t>whispy</t>
  </si>
  <si>
    <t>&lt; 1</t>
  </si>
  <si>
    <t>White</t>
  </si>
  <si>
    <t>American eel</t>
  </si>
  <si>
    <t>herring</t>
  </si>
  <si>
    <t>alewife</t>
  </si>
  <si>
    <t>% sat. reported</t>
  </si>
  <si>
    <t xml:space="preserve">&lt;5 </t>
  </si>
  <si>
    <t>&lt;5</t>
  </si>
  <si>
    <t>test tabs</t>
  </si>
  <si>
    <t>RM 31</t>
  </si>
  <si>
    <t>RM 30.5</t>
  </si>
  <si>
    <t>estuary kit</t>
  </si>
  <si>
    <t>&lt;0.2</t>
  </si>
  <si>
    <t>Green kit</t>
  </si>
  <si>
    <t>AM</t>
  </si>
  <si>
    <t>Bronx 8.5</t>
  </si>
  <si>
    <t>Bronx 8</t>
  </si>
  <si>
    <t>RM 5</t>
  </si>
  <si>
    <t>RM 4.1</t>
  </si>
  <si>
    <t xml:space="preserve">RM 2.5 </t>
  </si>
  <si>
    <t>East RM4.5</t>
  </si>
  <si>
    <t>East RM 4</t>
  </si>
  <si>
    <t>RM -1 G.I.</t>
  </si>
  <si>
    <t>RM-9 BB</t>
  </si>
  <si>
    <t>below detection</t>
  </si>
  <si>
    <t>blueback herring</t>
  </si>
  <si>
    <t>American shad</t>
  </si>
  <si>
    <t>Atlantic menhaden</t>
  </si>
  <si>
    <t>anchovy</t>
  </si>
  <si>
    <t>golden shiner</t>
  </si>
  <si>
    <t>minnow, silvery</t>
  </si>
  <si>
    <t>spottail shiner</t>
  </si>
  <si>
    <t xml:space="preserve">brown bullhead </t>
  </si>
  <si>
    <t>channel catfish</t>
  </si>
  <si>
    <t>mummichog</t>
  </si>
  <si>
    <t>brook silverside</t>
  </si>
  <si>
    <t>Atlantic silverside</t>
  </si>
  <si>
    <t>Rm 127</t>
  </si>
  <si>
    <t>S</t>
  </si>
  <si>
    <t>JTU sight tube</t>
  </si>
  <si>
    <t>23.4 cm</t>
  </si>
  <si>
    <t>10-11 AM</t>
  </si>
  <si>
    <t>mostly</t>
  </si>
  <si>
    <t>slight breeze</t>
  </si>
  <si>
    <t>6 JTU</t>
  </si>
  <si>
    <t>sunny</t>
  </si>
  <si>
    <t>cool some rain</t>
  </si>
  <si>
    <t>0.3 X3</t>
  </si>
  <si>
    <t>0.7 X3</t>
  </si>
  <si>
    <t>0.1 X 1</t>
  </si>
  <si>
    <t>1.0 X 2</t>
  </si>
  <si>
    <t>mostly clear</t>
  </si>
  <si>
    <t>very foggy early</t>
  </si>
  <si>
    <t>typical fall</t>
  </si>
  <si>
    <t>choppy</t>
  </si>
  <si>
    <t>Piermont Pier</t>
  </si>
  <si>
    <t>Habirshaw Park</t>
  </si>
  <si>
    <t>Engelwood Boat Basin</t>
  </si>
  <si>
    <t>Inwood Park</t>
  </si>
  <si>
    <t>Swindler Cove</t>
  </si>
  <si>
    <t>4b</t>
  </si>
  <si>
    <t>Intrepid</t>
  </si>
  <si>
    <t>Schuylerville</t>
  </si>
  <si>
    <t xml:space="preserve">&lt;28 </t>
  </si>
  <si>
    <t xml:space="preserve">&lt;35.0 </t>
  </si>
  <si>
    <t>Quantab read</t>
  </si>
  <si>
    <t>TIME</t>
  </si>
  <si>
    <t>Newcomb</t>
  </si>
  <si>
    <t>none</t>
  </si>
  <si>
    <t>not reg.</t>
  </si>
  <si>
    <t xml:space="preserve">Lasher Memorial Park </t>
  </si>
  <si>
    <t>noon</t>
  </si>
  <si>
    <t>Phosphates ppm</t>
  </si>
  <si>
    <t>Alkalinity mg/L</t>
  </si>
  <si>
    <t>48 cm</t>
  </si>
  <si>
    <t>turbidity tube</t>
  </si>
  <si>
    <t>hydrometer</t>
  </si>
  <si>
    <t xml:space="preserve">no salinity recorded at all </t>
  </si>
  <si>
    <t>small site tube</t>
  </si>
  <si>
    <t>refractometer</t>
  </si>
  <si>
    <t>RM 61W</t>
  </si>
  <si>
    <t>RM 61 E</t>
  </si>
  <si>
    <t>Not read</t>
  </si>
  <si>
    <t>19.8 cm</t>
  </si>
  <si>
    <t>RM 18.5 Alpine</t>
  </si>
  <si>
    <t xml:space="preserve">Apline Boat Basin (AS) </t>
  </si>
  <si>
    <t>19b</t>
  </si>
  <si>
    <t>63 cm</t>
  </si>
  <si>
    <t>Harlem 13</t>
  </si>
  <si>
    <t>barge</t>
  </si>
  <si>
    <t>RM 25W</t>
  </si>
  <si>
    <t>E</t>
  </si>
  <si>
    <t>40 JTU</t>
  </si>
  <si>
    <t>26 cm</t>
  </si>
  <si>
    <t>29 cm</t>
  </si>
  <si>
    <t>45 cm</t>
  </si>
  <si>
    <t>60 cm</t>
  </si>
  <si>
    <t>76 cm</t>
  </si>
  <si>
    <t>banded killifish</t>
  </si>
  <si>
    <t>Ships</t>
  </si>
  <si>
    <t>Harlem 12</t>
  </si>
  <si>
    <t>none given</t>
  </si>
  <si>
    <t xml:space="preserve">9-11AM </t>
  </si>
  <si>
    <t>31a</t>
  </si>
  <si>
    <t>31b</t>
  </si>
  <si>
    <t>30a</t>
  </si>
  <si>
    <t>30b</t>
  </si>
  <si>
    <t>Nyack Beach AM (NMS)</t>
  </si>
  <si>
    <t>Nyack Beach PM (BRS)</t>
  </si>
  <si>
    <t>comment</t>
  </si>
  <si>
    <t>X</t>
  </si>
  <si>
    <t>Wind Beaufort</t>
  </si>
  <si>
    <t>Wind Kts</t>
  </si>
  <si>
    <t>RM 133</t>
  </si>
  <si>
    <t>RM 58</t>
  </si>
  <si>
    <t>quantabs</t>
  </si>
  <si>
    <t>Total Salinity averages for graphing</t>
  </si>
  <si>
    <t>Comments - quantab readings have been converted to Total Salinity</t>
  </si>
  <si>
    <t>28 ppm chloride</t>
  </si>
  <si>
    <t xml:space="preserve">RM 138 </t>
  </si>
  <si>
    <t xml:space="preserve">&lt; 35 </t>
  </si>
  <si>
    <t>&lt;28 ppm chloride</t>
  </si>
  <si>
    <t>Rm 105</t>
  </si>
  <si>
    <t xml:space="preserve">not read </t>
  </si>
  <si>
    <t>29 ppm chloride</t>
  </si>
  <si>
    <t>RM 57</t>
  </si>
  <si>
    <t>248 ppm chloride</t>
  </si>
  <si>
    <t>Rm 35</t>
  </si>
  <si>
    <t>below detection high range tabs</t>
  </si>
  <si>
    <t>Quantabs</t>
  </si>
  <si>
    <t>302 ppm chloride</t>
  </si>
  <si>
    <t>Harlem  13</t>
  </si>
  <si>
    <t xml:space="preserve">Bronx 8 </t>
  </si>
  <si>
    <t xml:space="preserve">readings were tainted with saltwater </t>
  </si>
  <si>
    <t>Newburgh Landing</t>
  </si>
  <si>
    <t>Kowawese</t>
  </si>
  <si>
    <t xml:space="preserve">Cornwall </t>
  </si>
  <si>
    <t>Garrison Landing</t>
  </si>
  <si>
    <t>Verplanck</t>
  </si>
  <si>
    <t>Croton Point Park</t>
  </si>
  <si>
    <t>Ossining</t>
  </si>
  <si>
    <t>Rm 39.5</t>
  </si>
  <si>
    <t>Red/Black</t>
  </si>
  <si>
    <t>Black</t>
  </si>
  <si>
    <t>full</t>
  </si>
  <si>
    <t>25W</t>
  </si>
  <si>
    <t>site tube</t>
  </si>
  <si>
    <t>LaMotte</t>
  </si>
  <si>
    <t>RM -9 BB</t>
  </si>
  <si>
    <t>Northern kingfish</t>
  </si>
  <si>
    <t>RM28</t>
  </si>
  <si>
    <t>stonefly nymph</t>
  </si>
  <si>
    <t>caddisfly larva</t>
  </si>
  <si>
    <t>giant waterbug</t>
  </si>
  <si>
    <t>RM 92</t>
  </si>
  <si>
    <t>RM 39.5</t>
  </si>
  <si>
    <t>Espous Meadows</t>
  </si>
  <si>
    <t>Norrie Point</t>
  </si>
  <si>
    <t>Waryas Park AHS</t>
  </si>
  <si>
    <t>39a</t>
  </si>
  <si>
    <t>George's Island</t>
  </si>
  <si>
    <t xml:space="preserve">George's Island (LT 10:37 AM) </t>
  </si>
  <si>
    <t>Haverstraw/Bowline Park</t>
  </si>
  <si>
    <t>RM 144</t>
  </si>
  <si>
    <t>RM 105</t>
  </si>
  <si>
    <t>RM 102</t>
  </si>
  <si>
    <t>RM 76 MHCM</t>
  </si>
  <si>
    <t>RM 76 WP</t>
  </si>
  <si>
    <t>RM 53</t>
  </si>
  <si>
    <t>RM 35</t>
  </si>
  <si>
    <t>RM 25 W</t>
  </si>
  <si>
    <t>RM 18</t>
  </si>
  <si>
    <t>13 to 19 gusts</t>
  </si>
  <si>
    <t>39 cm</t>
  </si>
  <si>
    <t>4 to 7</t>
  </si>
  <si>
    <t>34.13 cm</t>
  </si>
  <si>
    <t>RM 18 Bec &amp; SB</t>
  </si>
  <si>
    <t>secchi (off boat)</t>
  </si>
  <si>
    <t>(marsh area)</t>
  </si>
  <si>
    <t>cloudy</t>
  </si>
  <si>
    <t>40.6 cm</t>
  </si>
  <si>
    <t>Site tube</t>
  </si>
  <si>
    <t>54 cm</t>
  </si>
  <si>
    <t>warm</t>
  </si>
  <si>
    <t>80.20 cm</t>
  </si>
  <si>
    <t>cooling</t>
  </si>
  <si>
    <t>storms</t>
  </si>
  <si>
    <t>cool, rain</t>
  </si>
  <si>
    <t>backswimmers</t>
  </si>
  <si>
    <t>RM 138</t>
  </si>
  <si>
    <t>RM 14</t>
  </si>
  <si>
    <t>RM 13 W</t>
  </si>
  <si>
    <t>bluefish</t>
  </si>
  <si>
    <t>moon jellies</t>
  </si>
  <si>
    <t>Waryas Park MHCM</t>
  </si>
  <si>
    <t>white perch</t>
  </si>
  <si>
    <t>striped bass</t>
  </si>
  <si>
    <t>Canadian geese swimming and on the grass; seagulls lively and numerous</t>
  </si>
  <si>
    <t>Blue jay feathers found on the shore</t>
  </si>
  <si>
    <t>Birds flying and in the water</t>
  </si>
  <si>
    <t>Awesome tide!</t>
  </si>
  <si>
    <t>Spotted a great blue heron in the marsh, then took flight as the group approached to start the day.</t>
  </si>
  <si>
    <t>RM 18 SB</t>
  </si>
  <si>
    <t>Seagulls, Canadian geese, bluejays, saltmarsh sparrow</t>
  </si>
  <si>
    <t>Seagulls, oil sheen in water, small amount sewage in the water</t>
  </si>
  <si>
    <t>seagulls, ducks, geese, birds, pigeons</t>
  </si>
  <si>
    <t>East RM 4.5</t>
  </si>
  <si>
    <t>Seagulls, Cormorant</t>
  </si>
  <si>
    <t>Sandpipers were seen feeding at the edge of the water.</t>
  </si>
  <si>
    <t>Chris Bowser went seining and caught a large lions mane jellyfish!</t>
  </si>
  <si>
    <t>Breezy Point</t>
  </si>
  <si>
    <t>ppm</t>
  </si>
  <si>
    <t>method</t>
  </si>
  <si>
    <t>Barge</t>
  </si>
  <si>
    <t>loaded</t>
  </si>
  <si>
    <t>Tide Stick</t>
  </si>
  <si>
    <t>secchi</t>
  </si>
  <si>
    <t>20 cm</t>
  </si>
  <si>
    <t>ampules</t>
  </si>
  <si>
    <t>RM 96.5</t>
  </si>
  <si>
    <t>100 cm</t>
  </si>
  <si>
    <t>x</t>
  </si>
  <si>
    <t>NE</t>
  </si>
  <si>
    <t>Rm 84.5</t>
  </si>
  <si>
    <t>DO avg for graphing</t>
  </si>
  <si>
    <t>pH avg for graphing</t>
  </si>
  <si>
    <t>Hach RD 890 Colorimtr</t>
  </si>
  <si>
    <t>Height cm</t>
  </si>
  <si>
    <t xml:space="preserve">Limpit (freshwater snail) </t>
  </si>
  <si>
    <t>tadpole</t>
  </si>
  <si>
    <t>damselfly nymph</t>
  </si>
  <si>
    <t>dragonfly nymph</t>
  </si>
  <si>
    <t>mayflynymph</t>
  </si>
  <si>
    <t>Stuyvesant Landing</t>
  </si>
  <si>
    <t>Cohotate Preserve</t>
  </si>
  <si>
    <t>Ulster Landing</t>
  </si>
  <si>
    <t>Kingston Point Park</t>
  </si>
  <si>
    <t>Quiet Cove</t>
  </si>
  <si>
    <t>Rm 144</t>
  </si>
  <si>
    <t>pH pen</t>
  </si>
  <si>
    <t>DO drop count</t>
  </si>
  <si>
    <t>Rm 102</t>
  </si>
  <si>
    <t>chemet</t>
  </si>
  <si>
    <t xml:space="preserve">HR near Alpine/Clearwater (EM) </t>
  </si>
  <si>
    <t>Pier 95</t>
  </si>
  <si>
    <t>Sherman Cove</t>
  </si>
  <si>
    <t>Har 13b</t>
  </si>
  <si>
    <t xml:space="preserve">ER 8 </t>
  </si>
  <si>
    <t xml:space="preserve">Concrete Plant </t>
  </si>
  <si>
    <t xml:space="preserve"> Hunts Point</t>
  </si>
  <si>
    <t xml:space="preserve">noon </t>
  </si>
  <si>
    <t>Verrazano Bridge</t>
  </si>
  <si>
    <t>Harbor School/Governor's Island</t>
  </si>
  <si>
    <t>RM 28</t>
  </si>
  <si>
    <t>21 cm</t>
  </si>
  <si>
    <t>RM 41</t>
  </si>
  <si>
    <t>meter</t>
  </si>
  <si>
    <t>Rm 41</t>
  </si>
  <si>
    <t xml:space="preserve">RM 41 </t>
  </si>
  <si>
    <t xml:space="preserve">RM 18.5 </t>
  </si>
  <si>
    <t>RM 18.5</t>
  </si>
  <si>
    <t>Rm 18.5</t>
  </si>
  <si>
    <t>RM 13</t>
  </si>
  <si>
    <t>NW</t>
  </si>
  <si>
    <t xml:space="preserve">1.0 to 2.0 </t>
  </si>
  <si>
    <t>RM Site</t>
  </si>
  <si>
    <t>18 inches</t>
  </si>
  <si>
    <t>Weather Today</t>
  </si>
  <si>
    <t>Weather Last 3 days</t>
  </si>
  <si>
    <t>dry</t>
  </si>
  <si>
    <t>cold dry</t>
  </si>
  <si>
    <t>sunny cool</t>
  </si>
  <si>
    <t>clouds</t>
  </si>
  <si>
    <t>clear, light cirrus, some contrails</t>
  </si>
  <si>
    <t>water</t>
  </si>
  <si>
    <t>calm</t>
  </si>
  <si>
    <t>calm, fast</t>
  </si>
  <si>
    <t>dry, cool nights, warm days</t>
  </si>
  <si>
    <t>partly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</si>
</sst>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46">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sz val="12"/>
      <name val="Times New Roman"/>
      <family val="1"/>
    </font>
    <font>
      <sz val="10"/>
      <color indexed="10"/>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medium"/>
      <right style="thin"/>
      <top style="thin"/>
      <bottom style="thin"/>
    </border>
    <border>
      <left style="medium"/>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6">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8" fontId="0" fillId="0" borderId="0" xfId="0" applyNumberFormat="1" applyAlignment="1">
      <alignment/>
    </xf>
    <xf numFmtId="0" fontId="2" fillId="0" borderId="0" xfId="0" applyFont="1" applyAlignment="1">
      <alignment/>
    </xf>
    <xf numFmtId="0" fontId="2" fillId="0" borderId="0" xfId="0" applyFont="1" applyAlignment="1">
      <alignment wrapText="1"/>
    </xf>
    <xf numFmtId="0" fontId="0" fillId="0" borderId="0" xfId="0" applyFont="1" applyAlignment="1">
      <alignment/>
    </xf>
    <xf numFmtId="0" fontId="2" fillId="0" borderId="0" xfId="0" applyFont="1" applyAlignment="1">
      <alignment/>
    </xf>
    <xf numFmtId="2" fontId="0" fillId="0" borderId="0" xfId="0" applyNumberFormat="1" applyAlignment="1">
      <alignment wrapText="1"/>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10" xfId="0" applyBorder="1" applyAlignment="1">
      <alignment wrapText="1"/>
    </xf>
    <xf numFmtId="0" fontId="1" fillId="0" borderId="10" xfId="0" applyFont="1" applyBorder="1" applyAlignment="1">
      <alignment wrapText="1"/>
    </xf>
    <xf numFmtId="0" fontId="0" fillId="0" borderId="10" xfId="0" applyBorder="1" applyAlignment="1">
      <alignment/>
    </xf>
    <xf numFmtId="0" fontId="2" fillId="0" borderId="10" xfId="0" applyFont="1" applyBorder="1" applyAlignment="1">
      <alignment/>
    </xf>
    <xf numFmtId="18" fontId="0" fillId="0" borderId="10" xfId="0" applyNumberFormat="1" applyBorder="1" applyAlignment="1">
      <alignment/>
    </xf>
    <xf numFmtId="2" fontId="0" fillId="0" borderId="10" xfId="0" applyNumberFormat="1" applyBorder="1" applyAlignment="1">
      <alignment/>
    </xf>
    <xf numFmtId="16" fontId="0" fillId="0" borderId="10" xfId="0" applyNumberFormat="1" applyBorder="1" applyAlignment="1">
      <alignment/>
    </xf>
    <xf numFmtId="18" fontId="2" fillId="0" borderId="10" xfId="0" applyNumberFormat="1" applyFont="1" applyBorder="1" applyAlignment="1">
      <alignment/>
    </xf>
    <xf numFmtId="18"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18" fontId="2" fillId="0" borderId="10" xfId="0" applyNumberFormat="1" applyFont="1" applyBorder="1" applyAlignment="1">
      <alignment/>
    </xf>
    <xf numFmtId="2" fontId="0" fillId="0" borderId="10" xfId="0" applyNumberFormat="1" applyFont="1" applyBorder="1" applyAlignment="1">
      <alignment/>
    </xf>
    <xf numFmtId="164" fontId="0" fillId="0" borderId="10" xfId="0" applyNumberFormat="1" applyBorder="1" applyAlignment="1">
      <alignment/>
    </xf>
    <xf numFmtId="18" fontId="2" fillId="0" borderId="10" xfId="0" applyNumberFormat="1" applyFont="1" applyBorder="1" applyAlignment="1">
      <alignment/>
    </xf>
    <xf numFmtId="0" fontId="2" fillId="0" borderId="10" xfId="0" applyFont="1" applyBorder="1" applyAlignment="1">
      <alignment/>
    </xf>
    <xf numFmtId="0" fontId="2" fillId="0" borderId="10" xfId="0" applyFont="1" applyBorder="1" applyAlignment="1">
      <alignment/>
    </xf>
    <xf numFmtId="0" fontId="2" fillId="0" borderId="10" xfId="0" applyFont="1" applyBorder="1" applyAlignment="1">
      <alignment/>
    </xf>
    <xf numFmtId="2" fontId="2" fillId="0" borderId="10" xfId="0" applyNumberFormat="1" applyFont="1" applyBorder="1" applyAlignment="1">
      <alignment/>
    </xf>
    <xf numFmtId="0" fontId="2" fillId="0" borderId="10" xfId="0" applyNumberFormat="1" applyFont="1" applyBorder="1" applyAlignment="1">
      <alignment/>
    </xf>
    <xf numFmtId="0" fontId="2" fillId="0" borderId="10" xfId="0" applyFont="1" applyBorder="1" applyAlignment="1">
      <alignment wrapText="1"/>
    </xf>
    <xf numFmtId="18" fontId="0" fillId="0" borderId="10" xfId="0" applyNumberFormat="1" applyBorder="1" applyAlignment="1">
      <alignment/>
    </xf>
    <xf numFmtId="3" fontId="0" fillId="0" borderId="10" xfId="0" applyNumberFormat="1" applyBorder="1" applyAlignment="1">
      <alignment/>
    </xf>
    <xf numFmtId="20" fontId="0" fillId="0" borderId="10" xfId="0" applyNumberFormat="1" applyBorder="1" applyAlignment="1">
      <alignment/>
    </xf>
    <xf numFmtId="0" fontId="2" fillId="0" borderId="10" xfId="0" applyNumberFormat="1" applyFont="1" applyBorder="1" applyAlignment="1">
      <alignment/>
    </xf>
    <xf numFmtId="0" fontId="0" fillId="0" borderId="10" xfId="0" applyFont="1" applyBorder="1" applyAlignment="1">
      <alignment wrapText="1"/>
    </xf>
    <xf numFmtId="0" fontId="0" fillId="0" borderId="10" xfId="0" applyNumberFormat="1" applyBorder="1" applyAlignment="1">
      <alignment/>
    </xf>
    <xf numFmtId="0" fontId="0" fillId="0" borderId="10" xfId="0" applyNumberFormat="1" applyFont="1" applyBorder="1" applyAlignment="1">
      <alignment/>
    </xf>
    <xf numFmtId="0" fontId="2" fillId="0" borderId="10" xfId="0" applyNumberFormat="1" applyFont="1" applyBorder="1" applyAlignment="1">
      <alignment/>
    </xf>
    <xf numFmtId="0" fontId="2" fillId="0" borderId="10" xfId="0" applyNumberFormat="1" applyFont="1" applyBorder="1" applyAlignment="1">
      <alignment/>
    </xf>
    <xf numFmtId="0" fontId="2" fillId="0" borderId="10" xfId="0" applyFont="1" applyBorder="1" applyAlignment="1">
      <alignment wrapText="1"/>
    </xf>
    <xf numFmtId="18" fontId="0" fillId="0" borderId="10" xfId="0" applyNumberFormat="1" applyBorder="1" applyAlignment="1">
      <alignment wrapText="1"/>
    </xf>
    <xf numFmtId="18" fontId="2" fillId="0" borderId="10" xfId="0" applyNumberFormat="1" applyFont="1" applyBorder="1" applyAlignment="1">
      <alignment wrapText="1"/>
    </xf>
    <xf numFmtId="18" fontId="0" fillId="0" borderId="10" xfId="0" applyNumberFormat="1" applyFont="1" applyBorder="1" applyAlignment="1">
      <alignment wrapText="1"/>
    </xf>
    <xf numFmtId="3" fontId="0" fillId="0" borderId="10" xfId="0" applyNumberFormat="1" applyBorder="1" applyAlignment="1">
      <alignment wrapText="1"/>
    </xf>
    <xf numFmtId="0" fontId="0" fillId="0" borderId="10" xfId="0" applyNumberFormat="1" applyBorder="1" applyAlignment="1">
      <alignment wrapText="1"/>
    </xf>
    <xf numFmtId="0" fontId="2" fillId="0" borderId="10" xfId="0" applyFont="1" applyBorder="1" applyAlignment="1">
      <alignment wrapText="1"/>
    </xf>
    <xf numFmtId="0" fontId="1" fillId="0" borderId="10" xfId="0" applyFont="1" applyBorder="1" applyAlignment="1">
      <alignment textRotation="90" wrapText="1"/>
    </xf>
    <xf numFmtId="0" fontId="1" fillId="0" borderId="10" xfId="0" applyFont="1" applyBorder="1" applyAlignment="1">
      <alignment/>
    </xf>
    <xf numFmtId="0" fontId="1" fillId="0" borderId="10" xfId="0" applyFont="1" applyBorder="1" applyAlignment="1">
      <alignment horizontal="center" wrapText="1"/>
    </xf>
    <xf numFmtId="0" fontId="1" fillId="33" borderId="10" xfId="0" applyFont="1" applyFill="1" applyBorder="1" applyAlignment="1">
      <alignment horizontal="center" wrapText="1"/>
    </xf>
    <xf numFmtId="2" fontId="1" fillId="33" borderId="10" xfId="0" applyNumberFormat="1" applyFont="1" applyFill="1" applyBorder="1" applyAlignment="1">
      <alignment horizontal="center" wrapText="1"/>
    </xf>
    <xf numFmtId="0" fontId="1" fillId="0" borderId="10" xfId="0" applyFont="1" applyBorder="1" applyAlignment="1">
      <alignment horizontal="center"/>
    </xf>
    <xf numFmtId="2" fontId="0" fillId="0" borderId="10" xfId="0" applyNumberFormat="1" applyFont="1" applyBorder="1" applyAlignment="1">
      <alignment wrapText="1"/>
    </xf>
    <xf numFmtId="2" fontId="2" fillId="0" borderId="10" xfId="0" applyNumberFormat="1" applyFont="1" applyBorder="1" applyAlignment="1">
      <alignment/>
    </xf>
    <xf numFmtId="2" fontId="0" fillId="0" borderId="10" xfId="0" applyNumberFormat="1" applyBorder="1" applyAlignment="1">
      <alignment horizontal="right"/>
    </xf>
    <xf numFmtId="2" fontId="2" fillId="0" borderId="10" xfId="0" applyNumberFormat="1" applyFont="1" applyBorder="1" applyAlignment="1">
      <alignment/>
    </xf>
    <xf numFmtId="0" fontId="0" fillId="0" borderId="10" xfId="0" applyFont="1" applyBorder="1" applyAlignment="1">
      <alignment/>
    </xf>
    <xf numFmtId="2" fontId="0" fillId="0" borderId="10" xfId="0" applyNumberFormat="1" applyFont="1" applyBorder="1" applyAlignment="1">
      <alignment/>
    </xf>
    <xf numFmtId="2" fontId="0" fillId="0" borderId="10" xfId="0" applyNumberFormat="1" applyBorder="1" applyAlignment="1">
      <alignment horizontal="right" wrapText="1"/>
    </xf>
    <xf numFmtId="2" fontId="0" fillId="0" borderId="10" xfId="0" applyNumberFormat="1" applyFont="1" applyBorder="1" applyAlignment="1">
      <alignment/>
    </xf>
    <xf numFmtId="18" fontId="0" fillId="0" borderId="10" xfId="0" applyNumberFormat="1" applyFont="1" applyBorder="1" applyAlignment="1">
      <alignment/>
    </xf>
    <xf numFmtId="9" fontId="0" fillId="0" borderId="10" xfId="0" applyNumberFormat="1" applyBorder="1" applyAlignment="1">
      <alignment/>
    </xf>
    <xf numFmtId="18" fontId="0" fillId="0" borderId="10" xfId="0" applyNumberFormat="1" applyFont="1" applyBorder="1" applyAlignment="1">
      <alignment/>
    </xf>
    <xf numFmtId="0" fontId="9" fillId="0" borderId="10" xfId="0" applyFont="1" applyFill="1" applyBorder="1" applyAlignment="1">
      <alignment vertical="top" wrapText="1"/>
    </xf>
    <xf numFmtId="1" fontId="9" fillId="0" borderId="10" xfId="0" applyNumberFormat="1" applyFont="1" applyFill="1" applyBorder="1" applyAlignment="1">
      <alignment vertical="top" wrapText="1"/>
    </xf>
    <xf numFmtId="0" fontId="2" fillId="0" borderId="10" xfId="0" applyNumberFormat="1" applyFont="1" applyBorder="1" applyAlignment="1">
      <alignment/>
    </xf>
    <xf numFmtId="0" fontId="0" fillId="0" borderId="10" xfId="0" applyNumberFormat="1" applyFont="1" applyBorder="1" applyAlignment="1">
      <alignment/>
    </xf>
    <xf numFmtId="0" fontId="0" fillId="0" borderId="10" xfId="0" applyNumberFormat="1" applyFont="1" applyBorder="1" applyAlignment="1">
      <alignment/>
    </xf>
    <xf numFmtId="0" fontId="0" fillId="0" borderId="11" xfId="0" applyNumberFormat="1" applyBorder="1" applyAlignment="1">
      <alignment/>
    </xf>
    <xf numFmtId="0" fontId="0" fillId="0" borderId="11" xfId="0" applyBorder="1" applyAlignment="1">
      <alignment/>
    </xf>
    <xf numFmtId="0" fontId="0" fillId="0" borderId="11" xfId="0" applyBorder="1" applyAlignment="1">
      <alignment wrapText="1"/>
    </xf>
    <xf numFmtId="0" fontId="1" fillId="0" borderId="10" xfId="0" applyNumberFormat="1" applyFont="1" applyBorder="1" applyAlignment="1">
      <alignment horizontal="right"/>
    </xf>
    <xf numFmtId="0" fontId="1" fillId="0" borderId="10" xfId="0" applyFont="1" applyFill="1" applyBorder="1" applyAlignment="1">
      <alignment wrapText="1"/>
    </xf>
    <xf numFmtId="0" fontId="1"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2" xfId="0" applyFont="1" applyBorder="1" applyAlignment="1">
      <alignment/>
    </xf>
    <xf numFmtId="0" fontId="0" fillId="0" borderId="10" xfId="0" applyFont="1" applyFill="1" applyBorder="1" applyAlignment="1">
      <alignment wrapText="1"/>
    </xf>
    <xf numFmtId="164" fontId="0" fillId="0" borderId="0" xfId="0" applyNumberFormat="1" applyAlignment="1">
      <alignment/>
    </xf>
    <xf numFmtId="0" fontId="1" fillId="0" borderId="13" xfId="0" applyFont="1" applyBorder="1" applyAlignment="1">
      <alignment/>
    </xf>
    <xf numFmtId="0" fontId="1" fillId="0" borderId="10" xfId="0" applyNumberFormat="1" applyFont="1" applyBorder="1" applyAlignment="1">
      <alignment horizontal="right"/>
    </xf>
    <xf numFmtId="0" fontId="0" fillId="0" borderId="10" xfId="0" applyNumberFormat="1" applyFont="1" applyBorder="1" applyAlignment="1">
      <alignment horizontal="right"/>
    </xf>
    <xf numFmtId="0" fontId="1" fillId="0" borderId="10" xfId="0" applyNumberFormat="1" applyFont="1" applyBorder="1" applyAlignment="1">
      <alignment/>
    </xf>
    <xf numFmtId="0" fontId="1" fillId="0" borderId="14" xfId="0" applyFont="1" applyBorder="1" applyAlignment="1">
      <alignment wrapText="1"/>
    </xf>
    <xf numFmtId="0" fontId="0" fillId="0" borderId="14" xfId="0" applyFont="1" applyBorder="1" applyAlignment="1">
      <alignment wrapText="1"/>
    </xf>
    <xf numFmtId="0" fontId="1" fillId="0" borderId="14" xfId="0" applyNumberFormat="1" applyFont="1" applyBorder="1" applyAlignment="1">
      <alignment/>
    </xf>
    <xf numFmtId="0" fontId="1" fillId="0" borderId="14" xfId="0" applyNumberFormat="1" applyFont="1" applyBorder="1" applyAlignment="1">
      <alignment/>
    </xf>
    <xf numFmtId="0" fontId="0" fillId="0" borderId="10" xfId="0" applyFont="1" applyFill="1" applyBorder="1" applyAlignment="1">
      <alignment wrapText="1"/>
    </xf>
    <xf numFmtId="0" fontId="1" fillId="0" borderId="10" xfId="0" applyFont="1" applyBorder="1" applyAlignment="1">
      <alignment horizontal="right"/>
    </xf>
    <xf numFmtId="0" fontId="0" fillId="0" borderId="0" xfId="0" applyBorder="1" applyAlignment="1">
      <alignment/>
    </xf>
    <xf numFmtId="164" fontId="0" fillId="0" borderId="0" xfId="0" applyNumberFormat="1" applyBorder="1" applyAlignment="1">
      <alignment/>
    </xf>
    <xf numFmtId="0" fontId="0" fillId="0" borderId="0" xfId="0" applyFill="1" applyBorder="1" applyAlignment="1">
      <alignment/>
    </xf>
    <xf numFmtId="164" fontId="0" fillId="0" borderId="0" xfId="0" applyNumberFormat="1" applyFill="1" applyBorder="1" applyAlignment="1">
      <alignment/>
    </xf>
    <xf numFmtId="0" fontId="1" fillId="0" borderId="14" xfId="0" applyFont="1" applyBorder="1" applyAlignment="1">
      <alignment/>
    </xf>
    <xf numFmtId="0" fontId="0" fillId="0" borderId="14" xfId="0" applyFont="1" applyBorder="1" applyAlignment="1">
      <alignment/>
    </xf>
    <xf numFmtId="1" fontId="0" fillId="0" borderId="10" xfId="0" applyNumberFormat="1" applyFont="1" applyBorder="1" applyAlignment="1">
      <alignment/>
    </xf>
    <xf numFmtId="0" fontId="0" fillId="0" borderId="14" xfId="0" applyNumberFormat="1" applyFont="1" applyBorder="1" applyAlignment="1">
      <alignment/>
    </xf>
    <xf numFmtId="0" fontId="0" fillId="0" borderId="10" xfId="0" applyNumberFormat="1" applyFont="1" applyBorder="1" applyAlignment="1">
      <alignment wrapText="1"/>
    </xf>
    <xf numFmtId="0" fontId="0" fillId="0" borderId="10" xfId="0" applyNumberFormat="1" applyFont="1" applyBorder="1" applyAlignment="1">
      <alignment horizontal="right"/>
    </xf>
    <xf numFmtId="0" fontId="0" fillId="0" borderId="14" xfId="0" applyNumberFormat="1" applyFont="1" applyBorder="1" applyAlignment="1">
      <alignment/>
    </xf>
    <xf numFmtId="0" fontId="0" fillId="0" borderId="10" xfId="0" applyNumberFormat="1" applyFont="1" applyFill="1" applyBorder="1" applyAlignment="1">
      <alignment horizontal="right"/>
    </xf>
    <xf numFmtId="0" fontId="0" fillId="0" borderId="10" xfId="0" applyNumberFormat="1" applyFont="1" applyBorder="1" applyAlignment="1">
      <alignment horizontal="left"/>
    </xf>
    <xf numFmtId="0" fontId="0" fillId="0" borderId="10" xfId="0" applyNumberFormat="1" applyFont="1" applyBorder="1" applyAlignment="1">
      <alignment/>
    </xf>
    <xf numFmtId="0" fontId="1" fillId="0" borderId="0" xfId="0" applyFont="1" applyBorder="1" applyAlignment="1">
      <alignment/>
    </xf>
    <xf numFmtId="164" fontId="1" fillId="0" borderId="0" xfId="0" applyNumberFormat="1" applyFont="1" applyBorder="1" applyAlignment="1">
      <alignment/>
    </xf>
    <xf numFmtId="0" fontId="1" fillId="0" borderId="10" xfId="0" applyNumberFormat="1" applyFont="1" applyBorder="1" applyAlignment="1">
      <alignment horizontal="left"/>
    </xf>
    <xf numFmtId="0" fontId="0" fillId="34" borderId="0" xfId="0" applyFill="1" applyAlignment="1">
      <alignment/>
    </xf>
    <xf numFmtId="0" fontId="1" fillId="0" borderId="10" xfId="0" applyFont="1" applyBorder="1" applyAlignment="1">
      <alignment textRotation="90"/>
    </xf>
    <xf numFmtId="0" fontId="1" fillId="33" borderId="10" xfId="0" applyFont="1" applyFill="1" applyBorder="1" applyAlignment="1">
      <alignment textRotation="90" wrapText="1"/>
    </xf>
    <xf numFmtId="0" fontId="1" fillId="0" borderId="13" xfId="0" applyFont="1" applyBorder="1" applyAlignment="1">
      <alignment textRotation="90" wrapText="1"/>
    </xf>
    <xf numFmtId="0" fontId="1" fillId="0" borderId="13" xfId="0" applyFont="1" applyFill="1" applyBorder="1" applyAlignment="1">
      <alignment textRotation="90" wrapText="1"/>
    </xf>
    <xf numFmtId="0" fontId="1" fillId="33" borderId="10" xfId="0" applyFont="1" applyFill="1" applyBorder="1" applyAlignment="1">
      <alignment textRotation="255" wrapText="1"/>
    </xf>
    <xf numFmtId="0" fontId="1" fillId="0" borderId="10" xfId="0" applyFont="1" applyBorder="1" applyAlignment="1">
      <alignment textRotation="255" wrapText="1"/>
    </xf>
    <xf numFmtId="0" fontId="1" fillId="33" borderId="10" xfId="0" applyFont="1" applyFill="1" applyBorder="1" applyAlignment="1">
      <alignment/>
    </xf>
    <xf numFmtId="0" fontId="0" fillId="0" borderId="10" xfId="0" applyFont="1" applyBorder="1" applyAlignment="1">
      <alignment textRotation="255" wrapText="1"/>
    </xf>
    <xf numFmtId="0" fontId="0" fillId="0" borderId="0" xfId="0" applyFill="1" applyAlignment="1">
      <alignment/>
    </xf>
    <xf numFmtId="0" fontId="1" fillId="0" borderId="0" xfId="0" applyFont="1" applyFill="1" applyAlignment="1">
      <alignment/>
    </xf>
    <xf numFmtId="2" fontId="0" fillId="0" borderId="0" xfId="0" applyNumberFormat="1" applyBorder="1" applyAlignment="1">
      <alignment horizontal="right"/>
    </xf>
    <xf numFmtId="0" fontId="0" fillId="0" borderId="12" xfId="0" applyFont="1" applyBorder="1" applyAlignment="1">
      <alignment/>
    </xf>
    <xf numFmtId="164" fontId="1" fillId="0" borderId="17" xfId="0" applyNumberFormat="1" applyFont="1" applyFill="1" applyBorder="1" applyAlignment="1">
      <alignment wrapText="1"/>
    </xf>
    <xf numFmtId="164" fontId="0" fillId="0" borderId="17" xfId="0" applyNumberFormat="1" applyFont="1" applyFill="1" applyBorder="1" applyAlignment="1">
      <alignment wrapText="1"/>
    </xf>
    <xf numFmtId="164" fontId="0" fillId="0" borderId="17" xfId="0" applyNumberFormat="1" applyFont="1" applyFill="1" applyBorder="1" applyAlignment="1">
      <alignment wrapText="1"/>
    </xf>
    <xf numFmtId="164" fontId="0" fillId="0" borderId="17" xfId="0" applyNumberFormat="1" applyBorder="1" applyAlignment="1">
      <alignment/>
    </xf>
    <xf numFmtId="164" fontId="1" fillId="0" borderId="18" xfId="0" applyNumberFormat="1" applyFont="1" applyBorder="1" applyAlignment="1">
      <alignment/>
    </xf>
    <xf numFmtId="164" fontId="1" fillId="0" borderId="17" xfId="0" applyNumberFormat="1" applyFont="1" applyBorder="1" applyAlignment="1">
      <alignment/>
    </xf>
    <xf numFmtId="0" fontId="1" fillId="0" borderId="0" xfId="0" applyFont="1" applyAlignment="1">
      <alignment horizontal="right"/>
    </xf>
    <xf numFmtId="0" fontId="2" fillId="0" borderId="13" xfId="0" applyFont="1" applyBorder="1" applyAlignment="1">
      <alignment/>
    </xf>
    <xf numFmtId="0" fontId="2" fillId="0" borderId="10" xfId="0" applyFont="1" applyFill="1" applyBorder="1" applyAlignment="1">
      <alignment/>
    </xf>
    <xf numFmtId="0" fontId="2" fillId="0" borderId="13" xfId="0" applyFont="1" applyFill="1" applyBorder="1" applyAlignment="1">
      <alignment/>
    </xf>
    <xf numFmtId="0" fontId="0" fillId="0" borderId="10" xfId="0" applyFont="1" applyBorder="1" applyAlignment="1">
      <alignment textRotation="90" wrapText="1"/>
    </xf>
    <xf numFmtId="0" fontId="1" fillId="33" borderId="10" xfId="0" applyFont="1" applyFill="1" applyBorder="1" applyAlignment="1">
      <alignment wrapText="1"/>
    </xf>
    <xf numFmtId="0" fontId="1" fillId="33" borderId="10" xfId="0" applyFont="1" applyFill="1" applyBorder="1" applyAlignment="1">
      <alignment vertical="center" wrapText="1"/>
    </xf>
    <xf numFmtId="0" fontId="2" fillId="35" borderId="10" xfId="0" applyFont="1" applyFill="1" applyBorder="1" applyAlignment="1">
      <alignment/>
    </xf>
    <xf numFmtId="0" fontId="0" fillId="35" borderId="10" xfId="0" applyFill="1" applyBorder="1" applyAlignment="1">
      <alignment/>
    </xf>
    <xf numFmtId="0" fontId="1" fillId="35" borderId="10" xfId="0" applyFont="1" applyFill="1" applyBorder="1" applyAlignment="1">
      <alignment vertical="center" wrapText="1"/>
    </xf>
    <xf numFmtId="0" fontId="1" fillId="35" borderId="10" xfId="0" applyFont="1" applyFill="1" applyBorder="1" applyAlignment="1">
      <alignment textRotation="90" wrapText="1"/>
    </xf>
    <xf numFmtId="0" fontId="1" fillId="35" borderId="10" xfId="0" applyFont="1" applyFill="1" applyBorder="1" applyAlignment="1">
      <alignment/>
    </xf>
    <xf numFmtId="0" fontId="0" fillId="35" borderId="0" xfId="0" applyFill="1" applyAlignment="1">
      <alignment/>
    </xf>
    <xf numFmtId="0" fontId="2" fillId="0" borderId="0" xfId="0" applyFont="1" applyFill="1" applyBorder="1" applyAlignment="1">
      <alignment/>
    </xf>
    <xf numFmtId="18" fontId="2" fillId="35" borderId="10" xfId="0" applyNumberFormat="1" applyFont="1" applyFill="1" applyBorder="1" applyAlignment="1">
      <alignment/>
    </xf>
    <xf numFmtId="0" fontId="6" fillId="0" borderId="10" xfId="0" applyFont="1" applyBorder="1" applyAlignment="1">
      <alignment/>
    </xf>
    <xf numFmtId="0" fontId="0" fillId="0" borderId="13" xfId="0" applyFill="1" applyBorder="1" applyAlignment="1">
      <alignment/>
    </xf>
    <xf numFmtId="18" fontId="2" fillId="0" borderId="10" xfId="0" applyNumberFormat="1" applyFont="1" applyFill="1" applyBorder="1" applyAlignment="1">
      <alignment/>
    </xf>
    <xf numFmtId="18" fontId="0" fillId="36" borderId="10" xfId="0" applyNumberFormat="1" applyFill="1" applyBorder="1" applyAlignment="1">
      <alignment/>
    </xf>
    <xf numFmtId="0" fontId="0" fillId="0" borderId="10" xfId="0" applyFill="1" applyBorder="1" applyAlignment="1">
      <alignment/>
    </xf>
    <xf numFmtId="0" fontId="2" fillId="37" borderId="10" xfId="0" applyFont="1" applyFill="1" applyBorder="1" applyAlignment="1">
      <alignment/>
    </xf>
    <xf numFmtId="18" fontId="0" fillId="37" borderId="10" xfId="0" applyNumberFormat="1" applyFill="1" applyBorder="1" applyAlignment="1">
      <alignment/>
    </xf>
    <xf numFmtId="18" fontId="2" fillId="37" borderId="10" xfId="0" applyNumberFormat="1" applyFont="1" applyFill="1" applyBorder="1" applyAlignment="1">
      <alignment/>
    </xf>
    <xf numFmtId="0" fontId="0" fillId="37" borderId="10" xfId="0" applyFill="1" applyBorder="1" applyAlignment="1">
      <alignment/>
    </xf>
    <xf numFmtId="18" fontId="0" fillId="0" borderId="10" xfId="0" applyNumberFormat="1" applyFill="1" applyBorder="1" applyAlignment="1">
      <alignment/>
    </xf>
    <xf numFmtId="0" fontId="0" fillId="37" borderId="0" xfId="0" applyFill="1" applyAlignment="1">
      <alignment/>
    </xf>
    <xf numFmtId="18" fontId="2" fillId="0" borderId="10" xfId="0" applyNumberFormat="1" applyFont="1" applyBorder="1" applyAlignment="1">
      <alignment/>
    </xf>
    <xf numFmtId="0" fontId="0" fillId="36" borderId="10" xfId="0" applyFill="1" applyBorder="1" applyAlignment="1">
      <alignment/>
    </xf>
    <xf numFmtId="0" fontId="2" fillId="37" borderId="10" xfId="0" applyFont="1" applyFill="1" applyBorder="1" applyAlignment="1">
      <alignment/>
    </xf>
    <xf numFmtId="0" fontId="0" fillId="0" borderId="17" xfId="0" applyBorder="1" applyAlignment="1">
      <alignment wrapText="1"/>
    </xf>
    <xf numFmtId="0" fontId="0" fillId="0" borderId="17" xfId="0" applyBorder="1" applyAlignment="1">
      <alignment/>
    </xf>
    <xf numFmtId="164" fontId="1" fillId="0" borderId="10" xfId="0" applyNumberFormat="1" applyFont="1" applyBorder="1" applyAlignment="1">
      <alignment textRotation="90" wrapText="1"/>
    </xf>
    <xf numFmtId="164" fontId="0" fillId="0" borderId="10" xfId="0" applyNumberFormat="1" applyBorder="1" applyAlignment="1">
      <alignment wrapText="1"/>
    </xf>
    <xf numFmtId="164" fontId="0" fillId="0" borderId="10" xfId="0" applyNumberFormat="1" applyFont="1" applyBorder="1" applyAlignment="1">
      <alignment/>
    </xf>
    <xf numFmtId="0" fontId="0" fillId="0" borderId="13" xfId="0" applyFont="1" applyFill="1" applyBorder="1" applyAlignment="1">
      <alignment/>
    </xf>
    <xf numFmtId="0" fontId="0" fillId="0" borderId="10" xfId="0" applyFont="1" applyBorder="1" applyAlignment="1">
      <alignment wrapText="1"/>
    </xf>
    <xf numFmtId="9" fontId="0" fillId="0" borderId="10" xfId="0" applyNumberFormat="1" applyBorder="1" applyAlignment="1">
      <alignment wrapText="1"/>
    </xf>
    <xf numFmtId="0" fontId="2" fillId="0" borderId="10" xfId="0" applyFont="1" applyFill="1" applyBorder="1" applyAlignment="1">
      <alignment/>
    </xf>
    <xf numFmtId="0" fontId="2" fillId="0" borderId="10" xfId="0" applyFont="1" applyFill="1" applyBorder="1" applyAlignment="1">
      <alignment/>
    </xf>
    <xf numFmtId="164" fontId="0" fillId="0" borderId="10" xfId="0" applyNumberFormat="1" applyFill="1" applyBorder="1" applyAlignment="1">
      <alignment/>
    </xf>
    <xf numFmtId="0" fontId="0" fillId="0" borderId="0" xfId="0" applyFill="1" applyAlignment="1">
      <alignment wrapText="1"/>
    </xf>
    <xf numFmtId="44" fontId="0" fillId="0" borderId="10" xfId="0" applyNumberFormat="1" applyBorder="1" applyAlignment="1">
      <alignment wrapText="1"/>
    </xf>
    <xf numFmtId="0" fontId="0" fillId="0" borderId="10" xfId="0" applyFill="1" applyBorder="1" applyAlignment="1">
      <alignment wrapText="1"/>
    </xf>
    <xf numFmtId="0" fontId="0" fillId="0" borderId="12" xfId="0" applyFont="1" applyBorder="1" applyAlignment="1">
      <alignment wrapText="1"/>
    </xf>
    <xf numFmtId="0" fontId="0" fillId="0" borderId="12" xfId="0" applyBorder="1" applyAlignment="1">
      <alignment wrapText="1"/>
    </xf>
    <xf numFmtId="44" fontId="0" fillId="0" borderId="12" xfId="0" applyNumberFormat="1" applyBorder="1" applyAlignment="1">
      <alignment wrapText="1"/>
    </xf>
    <xf numFmtId="0" fontId="0" fillId="0" borderId="12" xfId="0" applyFill="1" applyBorder="1" applyAlignment="1">
      <alignment/>
    </xf>
    <xf numFmtId="0" fontId="0" fillId="38" borderId="10" xfId="0" applyFill="1" applyBorder="1" applyAlignment="1">
      <alignment/>
    </xf>
    <xf numFmtId="0" fontId="2" fillId="38" borderId="10" xfId="0" applyFont="1" applyFill="1" applyBorder="1" applyAlignment="1">
      <alignment/>
    </xf>
    <xf numFmtId="18" fontId="0" fillId="0" borderId="11" xfId="0" applyNumberFormat="1" applyBorder="1" applyAlignment="1">
      <alignment/>
    </xf>
    <xf numFmtId="0" fontId="1" fillId="33" borderId="12" xfId="0" applyFont="1" applyFill="1" applyBorder="1" applyAlignment="1">
      <alignment textRotation="90"/>
    </xf>
    <xf numFmtId="0" fontId="1" fillId="33" borderId="10" xfId="0" applyFont="1" applyFill="1" applyBorder="1" applyAlignment="1">
      <alignment textRotation="90"/>
    </xf>
    <xf numFmtId="0" fontId="2" fillId="0" borderId="10" xfId="0" applyFont="1" applyBorder="1" applyAlignment="1">
      <alignment horizontal="center"/>
    </xf>
    <xf numFmtId="0" fontId="0" fillId="0" borderId="10" xfId="0" applyBorder="1" applyAlignment="1">
      <alignment horizontal="center"/>
    </xf>
    <xf numFmtId="18" fontId="0" fillId="0" borderId="10" xfId="0" applyNumberFormat="1" applyFont="1" applyBorder="1" applyAlignment="1">
      <alignment horizontal="center"/>
    </xf>
    <xf numFmtId="18" fontId="0" fillId="0" borderId="10" xfId="0" applyNumberFormat="1" applyBorder="1" applyAlignment="1">
      <alignment horizontal="center"/>
    </xf>
    <xf numFmtId="18" fontId="2" fillId="0" borderId="10" xfId="0" applyNumberFormat="1" applyFont="1" applyBorder="1" applyAlignment="1">
      <alignment horizontal="center"/>
    </xf>
    <xf numFmtId="0" fontId="3" fillId="0" borderId="10" xfId="0" applyFont="1" applyBorder="1" applyAlignment="1">
      <alignment horizontal="center"/>
    </xf>
    <xf numFmtId="0" fontId="1" fillId="39" borderId="10" xfId="0" applyFont="1" applyFill="1" applyBorder="1" applyAlignment="1">
      <alignment wrapText="1"/>
    </xf>
    <xf numFmtId="0" fontId="0" fillId="39" borderId="10" xfId="0" applyFill="1" applyBorder="1" applyAlignment="1">
      <alignment wrapText="1"/>
    </xf>
    <xf numFmtId="0" fontId="0" fillId="0" borderId="10" xfId="0" applyFont="1" applyBorder="1" applyAlignment="1">
      <alignment horizontal="center"/>
    </xf>
    <xf numFmtId="0" fontId="0" fillId="0" borderId="10" xfId="0" applyFill="1" applyBorder="1" applyAlignment="1">
      <alignment horizontal="center"/>
    </xf>
    <xf numFmtId="0" fontId="0" fillId="35" borderId="10" xfId="0" applyFill="1" applyBorder="1" applyAlignment="1">
      <alignment horizontal="center"/>
    </xf>
    <xf numFmtId="0" fontId="0" fillId="36" borderId="10" xfId="0" applyFill="1" applyBorder="1" applyAlignment="1">
      <alignment horizontal="center"/>
    </xf>
    <xf numFmtId="0" fontId="2" fillId="37" borderId="10" xfId="0" applyFont="1" applyFill="1" applyBorder="1" applyAlignment="1">
      <alignment horizontal="center"/>
    </xf>
    <xf numFmtId="0" fontId="2" fillId="0" borderId="10" xfId="0" applyFont="1" applyFill="1" applyBorder="1" applyAlignment="1">
      <alignment wrapText="1"/>
    </xf>
    <xf numFmtId="0" fontId="2" fillId="37" borderId="10" xfId="0" applyFont="1" applyFill="1" applyBorder="1" applyAlignment="1">
      <alignment wrapText="1"/>
    </xf>
    <xf numFmtId="0" fontId="2" fillId="0" borderId="10" xfId="0" applyFont="1" applyFill="1" applyBorder="1" applyAlignment="1">
      <alignment wrapText="1"/>
    </xf>
    <xf numFmtId="0" fontId="1" fillId="0" borderId="12" xfId="0" applyFont="1" applyBorder="1" applyAlignment="1">
      <alignment wrapText="1"/>
    </xf>
    <xf numFmtId="0" fontId="0" fillId="0" borderId="12" xfId="0" applyFill="1" applyBorder="1" applyAlignment="1">
      <alignment wrapText="1"/>
    </xf>
    <xf numFmtId="0" fontId="0" fillId="0" borderId="19" xfId="0" applyBorder="1" applyAlignment="1">
      <alignment/>
    </xf>
    <xf numFmtId="0" fontId="0" fillId="0" borderId="0" xfId="0" applyBorder="1" applyAlignment="1">
      <alignment wrapText="1"/>
    </xf>
    <xf numFmtId="0" fontId="0" fillId="0" borderId="11" xfId="0" applyBorder="1" applyAlignment="1">
      <alignment horizontal="left" wrapText="1"/>
    </xf>
    <xf numFmtId="0" fontId="0" fillId="0" borderId="19"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P206"/>
  <sheetViews>
    <sheetView zoomScale="111" zoomScaleNormal="111" workbookViewId="0" topLeftCell="A1">
      <pane ySplit="1960" topLeftCell="BM169" activePane="bottomLeft" state="split"/>
      <selection pane="topLeft" activeCell="H1" sqref="H1:H65536"/>
      <selection pane="bottomLeft" activeCell="E192" sqref="E192:E206"/>
    </sheetView>
  </sheetViews>
  <sheetFormatPr defaultColWidth="11.00390625" defaultRowHeight="12.75"/>
  <cols>
    <col min="1" max="1" width="11.00390625" style="0" customWidth="1"/>
    <col min="2" max="2" width="6.375" style="0" customWidth="1"/>
    <col min="3" max="3" width="6.625" style="0" customWidth="1"/>
    <col min="4" max="5" width="6.25390625" style="0" customWidth="1"/>
    <col min="6" max="6" width="5.625" style="0" customWidth="1"/>
    <col min="7" max="7" width="6.625" style="0" customWidth="1"/>
    <col min="8" max="8" width="5.875" style="0" customWidth="1"/>
    <col min="9" max="11" width="6.625" style="0" customWidth="1"/>
    <col min="12" max="12" width="6.00390625" style="0" customWidth="1"/>
    <col min="13" max="13" width="5.875" style="0" customWidth="1"/>
    <col min="14" max="14" width="7.625" style="85" customWidth="1"/>
    <col min="15" max="15" width="6.75390625" style="0" customWidth="1"/>
    <col min="16" max="16" width="10.125" style="0" customWidth="1"/>
  </cols>
  <sheetData>
    <row r="1" spans="1:16" ht="76.5">
      <c r="A1" s="50" t="s">
        <v>213</v>
      </c>
      <c r="B1" s="50" t="s">
        <v>436</v>
      </c>
      <c r="C1" s="50" t="s">
        <v>400</v>
      </c>
      <c r="D1" s="50" t="s">
        <v>754</v>
      </c>
      <c r="E1" s="50" t="s">
        <v>755</v>
      </c>
      <c r="F1" s="50" t="s">
        <v>759</v>
      </c>
      <c r="G1" s="50" t="s">
        <v>440</v>
      </c>
      <c r="H1" s="50" t="s">
        <v>599</v>
      </c>
      <c r="I1" s="50" t="s">
        <v>598</v>
      </c>
      <c r="J1" s="50" t="s">
        <v>442</v>
      </c>
      <c r="K1" s="50" t="s">
        <v>761</v>
      </c>
      <c r="L1" s="50" t="s">
        <v>399</v>
      </c>
      <c r="M1" s="50" t="s">
        <v>398</v>
      </c>
      <c r="N1" s="163" t="s">
        <v>211</v>
      </c>
      <c r="O1" s="50" t="s">
        <v>360</v>
      </c>
      <c r="P1" s="50" t="s">
        <v>212</v>
      </c>
    </row>
    <row r="2" spans="1:16" ht="12.75">
      <c r="A2" s="16" t="s">
        <v>397</v>
      </c>
      <c r="B2" s="15"/>
      <c r="C2" s="15"/>
      <c r="D2" s="15"/>
      <c r="E2" s="13"/>
      <c r="F2" s="13"/>
      <c r="G2" s="15"/>
      <c r="H2" s="15"/>
      <c r="I2" s="15"/>
      <c r="J2" s="15"/>
      <c r="K2" s="13"/>
      <c r="L2" s="15"/>
      <c r="M2" s="15"/>
      <c r="N2" s="26"/>
      <c r="O2" s="15"/>
      <c r="P2" s="15"/>
    </row>
    <row r="3" spans="1:16" ht="25.5">
      <c r="A3" s="17">
        <v>0.25</v>
      </c>
      <c r="B3" s="15">
        <v>0</v>
      </c>
      <c r="C3" s="15">
        <f>(B3*1.8)+32</f>
        <v>32</v>
      </c>
      <c r="D3" s="15" t="s">
        <v>756</v>
      </c>
      <c r="E3" s="13" t="s">
        <v>757</v>
      </c>
      <c r="F3" s="13"/>
      <c r="G3" s="15"/>
      <c r="H3" s="18"/>
      <c r="I3" s="15"/>
      <c r="J3" s="15"/>
      <c r="K3" s="13"/>
      <c r="L3" s="15">
        <v>6</v>
      </c>
      <c r="M3" s="15">
        <v>42</v>
      </c>
      <c r="N3" s="26">
        <v>0.1</v>
      </c>
      <c r="O3" s="15"/>
      <c r="P3" s="13"/>
    </row>
    <row r="4" spans="1:16" ht="12.75">
      <c r="A4" s="20" t="s">
        <v>371</v>
      </c>
      <c r="B4" s="15"/>
      <c r="C4" s="15"/>
      <c r="D4" s="15"/>
      <c r="E4" s="13"/>
      <c r="F4" s="13"/>
      <c r="G4" s="15"/>
      <c r="H4" s="18"/>
      <c r="I4" s="15"/>
      <c r="J4" s="15"/>
      <c r="K4" s="13"/>
      <c r="L4" s="15"/>
      <c r="M4" s="15"/>
      <c r="N4" s="26"/>
      <c r="O4" s="15"/>
      <c r="P4" s="13"/>
    </row>
    <row r="5" spans="1:16" ht="73.5" customHeight="1">
      <c r="A5" s="17">
        <v>0.3958333333333333</v>
      </c>
      <c r="B5" s="15">
        <v>11</v>
      </c>
      <c r="C5" s="15">
        <f>(B5*1.8)+32</f>
        <v>51.8</v>
      </c>
      <c r="D5" s="15" t="s">
        <v>756</v>
      </c>
      <c r="E5" s="13" t="s">
        <v>758</v>
      </c>
      <c r="F5" s="13" t="s">
        <v>760</v>
      </c>
      <c r="G5" s="15"/>
      <c r="H5" s="15"/>
      <c r="I5" s="15">
        <v>2</v>
      </c>
      <c r="J5" s="15"/>
      <c r="K5" s="13" t="s">
        <v>763</v>
      </c>
      <c r="L5" s="15">
        <v>10</v>
      </c>
      <c r="M5" s="15">
        <v>50</v>
      </c>
      <c r="N5" s="26">
        <v>0.3</v>
      </c>
      <c r="O5" s="15"/>
      <c r="P5" s="15"/>
    </row>
    <row r="6" spans="1:16" ht="12.75">
      <c r="A6" s="16" t="s">
        <v>279</v>
      </c>
      <c r="B6" s="15"/>
      <c r="C6" s="15"/>
      <c r="D6" s="15"/>
      <c r="E6" s="13"/>
      <c r="F6" s="13"/>
      <c r="G6" s="15"/>
      <c r="H6" s="15"/>
      <c r="I6" s="15"/>
      <c r="J6" s="15"/>
      <c r="K6" s="13"/>
      <c r="L6" s="15"/>
      <c r="M6" s="15"/>
      <c r="N6" s="26"/>
      <c r="O6" s="15"/>
      <c r="P6" s="15"/>
    </row>
    <row r="7" spans="1:16" ht="64.5">
      <c r="A7" s="20">
        <v>0.4270833333333333</v>
      </c>
      <c r="B7" s="15">
        <v>11</v>
      </c>
      <c r="C7" s="15">
        <f>(B7*1.8)+32</f>
        <v>51.8</v>
      </c>
      <c r="D7" s="15" t="s">
        <v>756</v>
      </c>
      <c r="E7" s="13" t="s">
        <v>764</v>
      </c>
      <c r="F7" s="13" t="s">
        <v>765</v>
      </c>
      <c r="G7" s="40" t="s">
        <v>333</v>
      </c>
      <c r="H7" s="15" t="s">
        <v>333</v>
      </c>
      <c r="I7" s="15">
        <v>1</v>
      </c>
      <c r="J7" s="15" t="s">
        <v>709</v>
      </c>
      <c r="K7" s="13" t="s">
        <v>762</v>
      </c>
      <c r="L7" s="15">
        <v>14.5</v>
      </c>
      <c r="M7" s="15">
        <v>58.5</v>
      </c>
      <c r="N7" s="26">
        <v>0.7</v>
      </c>
      <c r="O7" s="15" t="s">
        <v>527</v>
      </c>
      <c r="P7" s="15" t="s">
        <v>562</v>
      </c>
    </row>
    <row r="8" spans="1:16" ht="12.75">
      <c r="A8" s="20">
        <v>0.4479166666666667</v>
      </c>
      <c r="B8" s="15">
        <v>17</v>
      </c>
      <c r="C8" s="15">
        <f>(B8*1.8)+32</f>
        <v>62.6</v>
      </c>
      <c r="D8" s="15"/>
      <c r="E8" s="13"/>
      <c r="F8" s="13"/>
      <c r="G8" s="15"/>
      <c r="H8" s="15"/>
      <c r="I8" s="15"/>
      <c r="J8" s="15"/>
      <c r="K8" s="13"/>
      <c r="L8" s="15">
        <v>15</v>
      </c>
      <c r="M8" s="15">
        <v>59</v>
      </c>
      <c r="N8" s="26"/>
      <c r="O8" s="15"/>
      <c r="P8" s="15"/>
    </row>
    <row r="9" spans="1:16" ht="12.75">
      <c r="A9" s="20">
        <v>0.4666666666666666</v>
      </c>
      <c r="B9" s="15">
        <v>15</v>
      </c>
      <c r="C9" s="15">
        <f>(B9*1.8)+32</f>
        <v>59</v>
      </c>
      <c r="D9" s="15"/>
      <c r="E9" s="13"/>
      <c r="F9" s="13"/>
      <c r="G9" s="15"/>
      <c r="H9" s="15"/>
      <c r="I9" s="15"/>
      <c r="J9" s="15"/>
      <c r="K9" s="13"/>
      <c r="L9" s="15">
        <v>13</v>
      </c>
      <c r="M9" s="15">
        <v>56</v>
      </c>
      <c r="N9" s="26"/>
      <c r="O9" s="15"/>
      <c r="P9" s="15"/>
    </row>
    <row r="10" spans="1:16" ht="12.75">
      <c r="A10" s="16" t="s">
        <v>650</v>
      </c>
      <c r="B10" s="15"/>
      <c r="C10" s="15"/>
      <c r="D10" s="15"/>
      <c r="E10" s="13"/>
      <c r="F10" s="13"/>
      <c r="G10" s="15"/>
      <c r="H10" s="15"/>
      <c r="I10" s="15"/>
      <c r="J10" s="15"/>
      <c r="K10" s="13"/>
      <c r="L10" s="15"/>
      <c r="M10" s="15"/>
      <c r="N10" s="26"/>
      <c r="O10" s="15"/>
      <c r="P10" s="15"/>
    </row>
    <row r="11" spans="1:16" ht="25.5">
      <c r="A11" s="17" t="s">
        <v>528</v>
      </c>
      <c r="B11" s="15">
        <v>9.44</v>
      </c>
      <c r="C11" s="15">
        <v>49</v>
      </c>
      <c r="D11" s="15"/>
      <c r="E11" s="13"/>
      <c r="F11" s="13" t="s">
        <v>529</v>
      </c>
      <c r="G11" s="15" t="s">
        <v>530</v>
      </c>
      <c r="H11" s="15"/>
      <c r="I11" s="15"/>
      <c r="J11" s="15"/>
      <c r="K11" s="13" t="s">
        <v>762</v>
      </c>
      <c r="L11" s="15">
        <v>10</v>
      </c>
      <c r="M11" s="15">
        <v>50</v>
      </c>
      <c r="N11" s="26"/>
      <c r="O11" s="15" t="s">
        <v>531</v>
      </c>
      <c r="P11" s="15" t="s">
        <v>634</v>
      </c>
    </row>
    <row r="12" spans="1:16" ht="12.75">
      <c r="A12" s="20" t="s">
        <v>676</v>
      </c>
      <c r="B12" s="15"/>
      <c r="C12" s="15"/>
      <c r="D12" s="15"/>
      <c r="E12" s="13"/>
      <c r="F12" s="13"/>
      <c r="G12" s="15"/>
      <c r="H12" s="15"/>
      <c r="I12" s="15"/>
      <c r="J12" s="15"/>
      <c r="K12" s="13"/>
      <c r="L12" s="15"/>
      <c r="M12" s="15"/>
      <c r="N12" s="26"/>
      <c r="O12" s="15"/>
      <c r="P12" s="15"/>
    </row>
    <row r="13" spans="1:16" ht="39">
      <c r="A13" s="20">
        <v>0.4270833333333333</v>
      </c>
      <c r="B13" s="15">
        <v>12</v>
      </c>
      <c r="C13" s="15">
        <v>53.6</v>
      </c>
      <c r="D13" s="15" t="s">
        <v>532</v>
      </c>
      <c r="E13" s="13" t="s">
        <v>533</v>
      </c>
      <c r="F13" s="13" t="s">
        <v>463</v>
      </c>
      <c r="G13" s="15"/>
      <c r="H13" s="15"/>
      <c r="I13" s="15"/>
      <c r="J13" s="15"/>
      <c r="K13" s="13"/>
      <c r="L13" s="15">
        <v>14</v>
      </c>
      <c r="M13" s="15">
        <v>57.2</v>
      </c>
      <c r="N13" s="26" t="s">
        <v>536</v>
      </c>
      <c r="O13" s="15" t="s">
        <v>203</v>
      </c>
      <c r="P13" s="15" t="s">
        <v>562</v>
      </c>
    </row>
    <row r="14" spans="1:16" ht="12.75">
      <c r="A14" s="20">
        <v>0.4479166666666667</v>
      </c>
      <c r="B14" s="15">
        <v>14</v>
      </c>
      <c r="C14" s="15">
        <v>57.2</v>
      </c>
      <c r="D14" s="15"/>
      <c r="E14" s="13"/>
      <c r="F14" s="13"/>
      <c r="G14" s="15"/>
      <c r="H14" s="15"/>
      <c r="I14" s="15"/>
      <c r="J14" s="15"/>
      <c r="K14" s="13"/>
      <c r="L14" s="15">
        <v>18</v>
      </c>
      <c r="M14" s="15">
        <v>64.4</v>
      </c>
      <c r="N14" s="85" t="s">
        <v>534</v>
      </c>
      <c r="O14" s="15">
        <v>66.2</v>
      </c>
      <c r="P14" s="15"/>
    </row>
    <row r="15" spans="1:16" ht="12.75">
      <c r="A15" s="20">
        <v>0.4583333333333333</v>
      </c>
      <c r="B15" s="15">
        <v>17</v>
      </c>
      <c r="C15" s="148">
        <v>62.6</v>
      </c>
      <c r="D15" s="15"/>
      <c r="E15" s="13"/>
      <c r="F15" s="13"/>
      <c r="G15" s="15"/>
      <c r="H15" s="15"/>
      <c r="I15" s="15"/>
      <c r="J15" s="15"/>
      <c r="K15" s="13"/>
      <c r="L15" s="15">
        <v>18</v>
      </c>
      <c r="M15" s="15">
        <v>64.4</v>
      </c>
      <c r="N15" s="26" t="s">
        <v>535</v>
      </c>
      <c r="O15" s="15">
        <v>75</v>
      </c>
      <c r="P15" s="15"/>
    </row>
    <row r="16" spans="1:16" ht="12.75">
      <c r="A16" s="20">
        <v>0.46875</v>
      </c>
      <c r="B16" s="15">
        <v>16</v>
      </c>
      <c r="C16" s="15">
        <v>61.7</v>
      </c>
      <c r="D16" s="15"/>
      <c r="E16" s="13"/>
      <c r="F16" s="13"/>
      <c r="G16" s="15"/>
      <c r="H16" s="15"/>
      <c r="I16" s="15"/>
      <c r="J16" s="15"/>
      <c r="K16" s="13"/>
      <c r="L16" s="15">
        <v>18</v>
      </c>
      <c r="M16" s="15">
        <v>64.4</v>
      </c>
      <c r="N16" s="26" t="s">
        <v>537</v>
      </c>
      <c r="O16" s="15">
        <v>80</v>
      </c>
      <c r="P16" s="15"/>
    </row>
    <row r="17" spans="1:16" ht="12.75">
      <c r="A17" s="20">
        <v>0.4791666666666667</v>
      </c>
      <c r="B17" s="15">
        <v>18</v>
      </c>
      <c r="C17" s="15">
        <v>64.4</v>
      </c>
      <c r="D17" s="15"/>
      <c r="E17" s="13"/>
      <c r="F17" s="13"/>
      <c r="G17" s="15"/>
      <c r="H17" s="15"/>
      <c r="I17" s="15"/>
      <c r="J17" s="15"/>
      <c r="K17" s="13"/>
      <c r="L17" s="15">
        <v>18</v>
      </c>
      <c r="M17" s="15">
        <v>64.4</v>
      </c>
      <c r="O17" s="15">
        <v>60</v>
      </c>
      <c r="P17" s="15"/>
    </row>
    <row r="18" spans="1:16" ht="12.75">
      <c r="A18" s="20">
        <v>0.4895833333333333</v>
      </c>
      <c r="B18" s="15">
        <v>18</v>
      </c>
      <c r="C18" s="15">
        <v>64.4</v>
      </c>
      <c r="D18" s="15"/>
      <c r="E18" s="13"/>
      <c r="F18" s="13"/>
      <c r="G18" s="15"/>
      <c r="H18" s="15"/>
      <c r="I18" s="15"/>
      <c r="J18" s="15"/>
      <c r="K18" s="13"/>
      <c r="L18" s="15">
        <v>18</v>
      </c>
      <c r="M18" s="15">
        <v>64.4</v>
      </c>
      <c r="N18" s="26"/>
      <c r="O18" s="15">
        <v>11.2</v>
      </c>
      <c r="P18" s="15"/>
    </row>
    <row r="19" spans="1:16" ht="12.75">
      <c r="A19" s="16" t="s">
        <v>600</v>
      </c>
      <c r="B19" s="15"/>
      <c r="C19" s="15"/>
      <c r="D19" s="15"/>
      <c r="E19" s="13"/>
      <c r="F19" s="13"/>
      <c r="G19" s="15"/>
      <c r="H19" s="15"/>
      <c r="I19" s="15"/>
      <c r="J19" s="15"/>
      <c r="K19" s="13"/>
      <c r="L19" s="15"/>
      <c r="M19" s="15"/>
      <c r="N19" s="26"/>
      <c r="O19" s="15"/>
      <c r="P19" s="15"/>
    </row>
    <row r="20" spans="1:16" ht="39">
      <c r="A20" s="17">
        <v>0.4166666666666667</v>
      </c>
      <c r="B20" s="15">
        <v>10</v>
      </c>
      <c r="C20" s="15">
        <v>50</v>
      </c>
      <c r="D20" s="13" t="s">
        <v>539</v>
      </c>
      <c r="E20" s="13" t="s">
        <v>540</v>
      </c>
      <c r="F20" s="13" t="s">
        <v>538</v>
      </c>
      <c r="G20" s="15"/>
      <c r="H20" s="15"/>
      <c r="I20" s="15">
        <v>2</v>
      </c>
      <c r="J20" s="15" t="s">
        <v>525</v>
      </c>
      <c r="K20" s="13" t="s">
        <v>762</v>
      </c>
      <c r="L20" s="15">
        <v>14.4</v>
      </c>
      <c r="M20" s="15">
        <v>57.9</v>
      </c>
      <c r="N20" s="26"/>
      <c r="O20" s="15" t="s">
        <v>443</v>
      </c>
      <c r="P20" s="15" t="s">
        <v>565</v>
      </c>
    </row>
    <row r="21" spans="1:16" ht="12.75">
      <c r="A21" s="17">
        <v>0.4375</v>
      </c>
      <c r="B21" s="15">
        <v>10</v>
      </c>
      <c r="C21" s="15">
        <v>50</v>
      </c>
      <c r="D21" s="15"/>
      <c r="E21" s="13"/>
      <c r="F21" s="13"/>
      <c r="G21" s="15"/>
      <c r="H21" s="15"/>
      <c r="I21" s="15"/>
      <c r="J21" s="15"/>
      <c r="K21" s="13"/>
      <c r="L21" s="15">
        <v>13.9</v>
      </c>
      <c r="M21" s="15">
        <v>57</v>
      </c>
      <c r="N21" s="26">
        <v>0.3</v>
      </c>
      <c r="O21" s="15"/>
      <c r="P21" s="15"/>
    </row>
    <row r="22" spans="1:16" ht="12.75">
      <c r="A22" s="17">
        <v>0.46875</v>
      </c>
      <c r="B22" s="15">
        <v>10</v>
      </c>
      <c r="C22" s="15">
        <v>50</v>
      </c>
      <c r="D22" s="15"/>
      <c r="E22" s="13"/>
      <c r="F22" s="13"/>
      <c r="G22" s="15"/>
      <c r="H22" s="15"/>
      <c r="I22" s="15">
        <v>4</v>
      </c>
      <c r="J22" s="15" t="s">
        <v>525</v>
      </c>
      <c r="K22" s="13" t="s">
        <v>541</v>
      </c>
      <c r="L22" s="15">
        <v>14.7</v>
      </c>
      <c r="M22" s="15">
        <v>58.5</v>
      </c>
      <c r="N22" s="26"/>
      <c r="O22" s="15"/>
      <c r="P22" s="15"/>
    </row>
    <row r="23" spans="1:16" ht="12.75">
      <c r="A23" s="16" t="s">
        <v>524</v>
      </c>
      <c r="B23" s="15"/>
      <c r="C23" s="15"/>
      <c r="D23" s="15"/>
      <c r="E23" s="13"/>
      <c r="F23" s="13"/>
      <c r="G23" s="15"/>
      <c r="H23" s="15"/>
      <c r="I23" s="15"/>
      <c r="J23" s="15"/>
      <c r="K23" s="13"/>
      <c r="L23" s="15"/>
      <c r="M23" s="15"/>
      <c r="N23" s="26"/>
      <c r="O23" s="15"/>
      <c r="P23" s="15"/>
    </row>
    <row r="24" spans="1:16" ht="39">
      <c r="A24" s="17">
        <v>0.65625</v>
      </c>
      <c r="B24" s="15">
        <v>20</v>
      </c>
      <c r="C24" s="15">
        <v>68</v>
      </c>
      <c r="D24" s="15"/>
      <c r="E24" s="13" t="s">
        <v>247</v>
      </c>
      <c r="F24" s="13" t="s">
        <v>245</v>
      </c>
      <c r="G24" s="15"/>
      <c r="H24" s="15">
        <v>1.5</v>
      </c>
      <c r="I24" s="15"/>
      <c r="J24" s="15" t="s">
        <v>750</v>
      </c>
      <c r="K24" s="13"/>
      <c r="L24" s="15">
        <v>14</v>
      </c>
      <c r="M24" s="15">
        <v>58</v>
      </c>
      <c r="N24" s="164" t="s">
        <v>249</v>
      </c>
      <c r="O24" s="15" t="s">
        <v>255</v>
      </c>
      <c r="P24" s="15" t="s">
        <v>565</v>
      </c>
    </row>
    <row r="25" spans="1:15" ht="25.5">
      <c r="A25" s="17">
        <v>0.6770833333333334</v>
      </c>
      <c r="B25" s="15">
        <v>15</v>
      </c>
      <c r="C25" s="15">
        <v>60</v>
      </c>
      <c r="D25" s="15" t="s">
        <v>246</v>
      </c>
      <c r="E25" s="13" t="s">
        <v>248</v>
      </c>
      <c r="F25" s="13"/>
      <c r="G25" s="15"/>
      <c r="H25" s="15"/>
      <c r="I25" s="15"/>
      <c r="J25" s="15"/>
      <c r="K25" s="13"/>
      <c r="L25" s="15">
        <v>14</v>
      </c>
      <c r="M25" s="15">
        <v>58</v>
      </c>
      <c r="N25" s="26"/>
      <c r="O25" s="15">
        <v>60</v>
      </c>
    </row>
    <row r="26" spans="1:16" ht="12.75">
      <c r="A26" s="16" t="s">
        <v>250</v>
      </c>
      <c r="B26" s="15"/>
      <c r="C26" s="15"/>
      <c r="D26" s="15"/>
      <c r="E26" s="13"/>
      <c r="F26" s="13"/>
      <c r="G26" s="15"/>
      <c r="H26" s="15"/>
      <c r="I26" s="15"/>
      <c r="J26" s="15"/>
      <c r="K26" s="13"/>
      <c r="L26" s="15"/>
      <c r="M26" s="15"/>
      <c r="N26" s="26"/>
      <c r="O26" s="15"/>
      <c r="P26" s="15"/>
    </row>
    <row r="27" spans="1:16" ht="12.75" customHeight="1">
      <c r="A27" s="17">
        <v>0.40625</v>
      </c>
      <c r="B27" s="15">
        <v>7.9</v>
      </c>
      <c r="C27" s="15">
        <v>46.2</v>
      </c>
      <c r="D27" s="15" t="s">
        <v>252</v>
      </c>
      <c r="E27" s="13" t="s">
        <v>251</v>
      </c>
      <c r="F27" s="13" t="s">
        <v>529</v>
      </c>
      <c r="G27" s="15">
        <v>0</v>
      </c>
      <c r="H27" s="15"/>
      <c r="I27" s="15"/>
      <c r="J27" s="15"/>
      <c r="K27" s="13" t="s">
        <v>762</v>
      </c>
      <c r="L27" s="15">
        <v>13</v>
      </c>
      <c r="M27" s="15">
        <v>56</v>
      </c>
      <c r="N27" s="26">
        <v>0.7</v>
      </c>
      <c r="O27" s="15"/>
      <c r="P27" s="15"/>
    </row>
    <row r="28" spans="1:16" ht="12.75">
      <c r="A28" s="17">
        <v>0.4375</v>
      </c>
      <c r="B28" s="15">
        <v>9.7</v>
      </c>
      <c r="C28" s="15">
        <v>49.4</v>
      </c>
      <c r="D28" s="15" t="s">
        <v>253</v>
      </c>
      <c r="E28" s="13"/>
      <c r="F28" s="13"/>
      <c r="G28" s="15">
        <v>3</v>
      </c>
      <c r="H28" s="15"/>
      <c r="I28" s="15"/>
      <c r="J28" s="15" t="s">
        <v>254</v>
      </c>
      <c r="L28" s="15">
        <v>14.2</v>
      </c>
      <c r="M28" s="15">
        <v>57.5</v>
      </c>
      <c r="N28" s="26"/>
      <c r="O28" s="15"/>
      <c r="P28" s="15"/>
    </row>
    <row r="29" spans="1:16" ht="12.75">
      <c r="A29" s="17">
        <v>0.4583333333333333</v>
      </c>
      <c r="B29" s="15">
        <v>11.2</v>
      </c>
      <c r="C29" s="15">
        <v>52</v>
      </c>
      <c r="D29" s="15"/>
      <c r="E29" s="13"/>
      <c r="F29" s="13"/>
      <c r="G29" s="15">
        <v>3</v>
      </c>
      <c r="H29" s="15"/>
      <c r="I29" s="15"/>
      <c r="J29" s="15" t="s">
        <v>254</v>
      </c>
      <c r="K29" s="13"/>
      <c r="L29" s="15">
        <v>14.5</v>
      </c>
      <c r="M29" s="15">
        <v>58.1</v>
      </c>
      <c r="N29" s="26"/>
      <c r="O29" s="15" t="s">
        <v>443</v>
      </c>
      <c r="P29" s="15" t="s">
        <v>256</v>
      </c>
    </row>
    <row r="30" spans="1:16" ht="12.75">
      <c r="A30" s="16" t="s">
        <v>651</v>
      </c>
      <c r="B30" s="15"/>
      <c r="C30" s="15"/>
      <c r="D30" s="15"/>
      <c r="E30" s="13"/>
      <c r="F30" s="13"/>
      <c r="G30" s="15"/>
      <c r="H30" s="15"/>
      <c r="I30" s="15"/>
      <c r="J30" s="15"/>
      <c r="K30" s="13"/>
      <c r="L30" s="15"/>
      <c r="M30" s="15"/>
      <c r="N30" s="26"/>
      <c r="O30" s="15"/>
      <c r="P30" s="15"/>
    </row>
    <row r="31" spans="1:16" ht="25.5">
      <c r="A31" s="17">
        <v>0.4861111111111111</v>
      </c>
      <c r="B31" s="15">
        <v>13.8</v>
      </c>
      <c r="C31" s="15">
        <v>57</v>
      </c>
      <c r="D31" s="13" t="s">
        <v>258</v>
      </c>
      <c r="E31" s="13" t="s">
        <v>257</v>
      </c>
      <c r="F31" s="13" t="s">
        <v>259</v>
      </c>
      <c r="G31" s="15"/>
      <c r="H31" s="15">
        <v>1.3</v>
      </c>
      <c r="I31" s="15">
        <v>1</v>
      </c>
      <c r="J31" s="15" t="s">
        <v>525</v>
      </c>
      <c r="K31" s="13" t="s">
        <v>762</v>
      </c>
      <c r="L31" s="15">
        <v>13</v>
      </c>
      <c r="M31" s="15">
        <v>55.4</v>
      </c>
      <c r="N31" s="26">
        <v>1</v>
      </c>
      <c r="O31" s="15" t="s">
        <v>203</v>
      </c>
      <c r="P31" s="15" t="s">
        <v>562</v>
      </c>
    </row>
    <row r="32" spans="1:16" ht="12.75">
      <c r="A32" s="17">
        <v>0.53125</v>
      </c>
      <c r="B32" s="15">
        <v>21.7</v>
      </c>
      <c r="C32" s="15">
        <v>71</v>
      </c>
      <c r="D32" s="15"/>
      <c r="E32" s="13"/>
      <c r="F32" s="13"/>
      <c r="G32" s="15"/>
      <c r="H32" s="15"/>
      <c r="I32" s="15"/>
      <c r="J32" s="15"/>
      <c r="K32" s="15"/>
      <c r="L32" s="15">
        <v>14</v>
      </c>
      <c r="M32" s="15">
        <v>57.2</v>
      </c>
      <c r="N32" s="26"/>
      <c r="O32" s="15"/>
      <c r="P32" s="15"/>
    </row>
    <row r="33" spans="1:16" ht="12.75">
      <c r="A33" s="17">
        <v>0.5625</v>
      </c>
      <c r="B33" s="15"/>
      <c r="C33" s="15"/>
      <c r="D33" s="15"/>
      <c r="E33" s="13"/>
      <c r="F33" s="13"/>
      <c r="G33" s="15"/>
      <c r="H33" s="15"/>
      <c r="I33" s="15"/>
      <c r="J33" s="15"/>
      <c r="L33" s="15">
        <v>16</v>
      </c>
      <c r="M33" s="15">
        <v>61.7</v>
      </c>
      <c r="N33" s="26"/>
      <c r="O33" s="15"/>
      <c r="P33" s="15"/>
    </row>
    <row r="34" spans="1:16" ht="12.75">
      <c r="A34" s="16" t="s">
        <v>728</v>
      </c>
      <c r="B34" s="15"/>
      <c r="C34" s="15"/>
      <c r="D34" s="15"/>
      <c r="E34" s="13"/>
      <c r="F34" s="13"/>
      <c r="G34" s="15"/>
      <c r="H34" s="15"/>
      <c r="I34" s="15"/>
      <c r="J34" s="15"/>
      <c r="K34" s="13"/>
      <c r="L34" s="15"/>
      <c r="M34" s="15"/>
      <c r="N34" s="26"/>
      <c r="O34" s="15"/>
      <c r="P34" s="15"/>
    </row>
    <row r="35" spans="1:16" ht="12.75">
      <c r="A35" s="17">
        <v>0.4479166666666667</v>
      </c>
      <c r="B35" s="15">
        <v>12</v>
      </c>
      <c r="C35" s="15">
        <v>57</v>
      </c>
      <c r="D35" s="15" t="s">
        <v>260</v>
      </c>
      <c r="E35" s="13" t="s">
        <v>261</v>
      </c>
      <c r="F35" s="13" t="s">
        <v>765</v>
      </c>
      <c r="G35" s="15"/>
      <c r="H35" s="15">
        <v>2</v>
      </c>
      <c r="I35" s="15"/>
      <c r="J35" s="15" t="s">
        <v>525</v>
      </c>
      <c r="K35" s="13" t="s">
        <v>541</v>
      </c>
      <c r="L35" s="15">
        <v>15</v>
      </c>
      <c r="M35" s="15">
        <v>60</v>
      </c>
      <c r="N35" s="26">
        <v>1</v>
      </c>
      <c r="O35" s="15" t="s">
        <v>262</v>
      </c>
      <c r="P35" s="15" t="s">
        <v>562</v>
      </c>
    </row>
    <row r="36" spans="1:16" ht="12.75">
      <c r="A36" s="17">
        <v>0.5208333333333334</v>
      </c>
      <c r="B36" s="15">
        <v>19</v>
      </c>
      <c r="C36" s="15">
        <v>62</v>
      </c>
      <c r="D36" s="15"/>
      <c r="E36" s="13"/>
      <c r="F36" s="13"/>
      <c r="G36" s="15"/>
      <c r="H36" s="15"/>
      <c r="I36" s="15"/>
      <c r="J36" s="15"/>
      <c r="K36" s="13"/>
      <c r="L36" s="15"/>
      <c r="M36" s="15"/>
      <c r="N36" s="26"/>
      <c r="O36" s="15"/>
      <c r="P36" s="15"/>
    </row>
    <row r="37" spans="1:16" ht="12.75">
      <c r="A37" s="16" t="s">
        <v>706</v>
      </c>
      <c r="B37" s="15"/>
      <c r="C37" s="15"/>
      <c r="D37" s="15"/>
      <c r="E37" s="13"/>
      <c r="F37" s="13"/>
      <c r="G37" s="15"/>
      <c r="H37" s="15"/>
      <c r="I37" s="15"/>
      <c r="J37" s="15"/>
      <c r="K37" s="13"/>
      <c r="L37" s="15"/>
      <c r="M37" s="15"/>
      <c r="N37" s="26"/>
      <c r="O37" s="15"/>
      <c r="P37" s="15"/>
    </row>
    <row r="38" spans="1:16" ht="78">
      <c r="A38" s="20">
        <v>0.375</v>
      </c>
      <c r="D38" s="13" t="s">
        <v>469</v>
      </c>
      <c r="E38" s="13" t="s">
        <v>470</v>
      </c>
      <c r="F38" s="13" t="s">
        <v>765</v>
      </c>
      <c r="G38" s="15" t="s">
        <v>333</v>
      </c>
      <c r="H38" s="15" t="s">
        <v>333</v>
      </c>
      <c r="I38" s="15">
        <v>1</v>
      </c>
      <c r="J38" s="15"/>
      <c r="K38" s="13" t="s">
        <v>541</v>
      </c>
      <c r="L38" s="15">
        <v>11.9</v>
      </c>
      <c r="M38" s="15">
        <v>53.5</v>
      </c>
      <c r="N38" s="26"/>
      <c r="O38" s="15" t="s">
        <v>471</v>
      </c>
      <c r="P38" s="13" t="s">
        <v>234</v>
      </c>
    </row>
    <row r="39" spans="1:16" ht="12.75">
      <c r="A39" s="17">
        <v>0.4375</v>
      </c>
      <c r="B39" s="15">
        <v>17</v>
      </c>
      <c r="C39" s="15">
        <v>64</v>
      </c>
      <c r="D39" s="15"/>
      <c r="E39" s="13"/>
      <c r="F39" s="13"/>
      <c r="G39" s="15"/>
      <c r="H39" s="15"/>
      <c r="I39" s="15"/>
      <c r="J39" s="15"/>
      <c r="K39" s="13"/>
      <c r="L39" s="15">
        <v>15.6</v>
      </c>
      <c r="M39" s="15">
        <v>60</v>
      </c>
      <c r="N39" s="26"/>
      <c r="O39" s="15"/>
      <c r="P39" s="15"/>
    </row>
    <row r="40" spans="1:16" ht="12.75">
      <c r="A40" s="17">
        <v>0.53125</v>
      </c>
      <c r="B40" s="15"/>
      <c r="C40" s="15"/>
      <c r="D40" s="15"/>
      <c r="E40" s="13"/>
      <c r="F40" s="13"/>
      <c r="G40" s="15"/>
      <c r="H40" s="15"/>
      <c r="I40" s="15"/>
      <c r="J40" s="15"/>
      <c r="K40" s="13"/>
      <c r="L40" s="15">
        <v>21.1</v>
      </c>
      <c r="M40" s="15">
        <v>70</v>
      </c>
      <c r="N40" s="26">
        <v>1</v>
      </c>
      <c r="O40" s="15"/>
      <c r="P40" s="15"/>
    </row>
    <row r="41" spans="1:16" ht="12.75">
      <c r="A41" s="16" t="s">
        <v>641</v>
      </c>
      <c r="B41" s="15"/>
      <c r="C41" s="15"/>
      <c r="D41" s="15"/>
      <c r="E41" s="13"/>
      <c r="F41" s="13"/>
      <c r="G41" s="15"/>
      <c r="H41" s="15"/>
      <c r="I41" s="15"/>
      <c r="J41" s="15"/>
      <c r="K41" s="13"/>
      <c r="L41" s="15"/>
      <c r="M41" s="15"/>
      <c r="N41" s="26"/>
      <c r="O41" s="15"/>
      <c r="P41" s="15"/>
    </row>
    <row r="42" spans="1:16" ht="51.75">
      <c r="A42" s="21">
        <v>0.4166666666666667</v>
      </c>
      <c r="B42" s="15">
        <v>12</v>
      </c>
      <c r="C42" s="15">
        <v>53.6</v>
      </c>
      <c r="D42" s="15" t="s">
        <v>474</v>
      </c>
      <c r="E42" s="13" t="s">
        <v>475</v>
      </c>
      <c r="F42" s="13" t="s">
        <v>472</v>
      </c>
      <c r="G42" s="15"/>
      <c r="H42" s="15" t="s">
        <v>333</v>
      </c>
      <c r="I42" s="15">
        <v>1</v>
      </c>
      <c r="J42" s="15" t="s">
        <v>525</v>
      </c>
      <c r="K42" s="13" t="s">
        <v>762</v>
      </c>
      <c r="L42" s="15">
        <v>12</v>
      </c>
      <c r="M42" s="15">
        <v>53.6</v>
      </c>
      <c r="N42" s="26"/>
      <c r="O42" s="15" t="s">
        <v>477</v>
      </c>
      <c r="P42" s="15" t="s">
        <v>478</v>
      </c>
    </row>
    <row r="43" spans="1:16" ht="12.75">
      <c r="A43" s="17">
        <v>0.4479166666666667</v>
      </c>
      <c r="B43" s="15">
        <v>15</v>
      </c>
      <c r="C43" s="15">
        <v>59</v>
      </c>
      <c r="D43" s="15"/>
      <c r="E43" s="13"/>
      <c r="F43" s="13"/>
      <c r="G43" s="15"/>
      <c r="H43" s="15"/>
      <c r="I43" s="15"/>
      <c r="J43" s="15"/>
      <c r="K43" s="13"/>
      <c r="L43" s="15">
        <v>13.8</v>
      </c>
      <c r="M43" s="15">
        <v>56.84</v>
      </c>
      <c r="N43" s="26">
        <v>1</v>
      </c>
      <c r="O43" s="15"/>
      <c r="P43" s="15"/>
    </row>
    <row r="44" spans="1:16" ht="12.75">
      <c r="A44" s="17">
        <v>0.4791666666666667</v>
      </c>
      <c r="B44" s="15"/>
      <c r="C44" s="15"/>
      <c r="D44" s="15"/>
      <c r="E44" s="13"/>
      <c r="F44" s="13"/>
      <c r="G44" s="15"/>
      <c r="H44" s="15"/>
      <c r="I44" s="15"/>
      <c r="J44" s="15"/>
      <c r="K44" s="13"/>
      <c r="L44" s="15">
        <v>13.3</v>
      </c>
      <c r="M44" s="15">
        <v>55.94</v>
      </c>
      <c r="N44" s="26"/>
      <c r="O44" s="15">
        <v>60</v>
      </c>
      <c r="P44" s="15"/>
    </row>
    <row r="45" spans="1:16" ht="12.75">
      <c r="A45" s="17">
        <v>0.5208333333333334</v>
      </c>
      <c r="B45" s="15">
        <v>12</v>
      </c>
      <c r="C45" s="15">
        <v>53.6</v>
      </c>
      <c r="D45" s="15"/>
      <c r="E45" s="15"/>
      <c r="F45" s="15" t="s">
        <v>473</v>
      </c>
      <c r="G45" s="15"/>
      <c r="H45" s="15" t="s">
        <v>476</v>
      </c>
      <c r="I45" s="15"/>
      <c r="J45" s="15"/>
      <c r="K45" s="15"/>
      <c r="L45" s="15">
        <v>13.3</v>
      </c>
      <c r="M45" s="15">
        <v>55.94</v>
      </c>
      <c r="N45" s="26"/>
      <c r="O45" s="15">
        <v>80</v>
      </c>
      <c r="P45" s="15"/>
    </row>
    <row r="46" spans="1:16" ht="12.75">
      <c r="A46" s="16" t="s">
        <v>321</v>
      </c>
      <c r="B46" s="15"/>
      <c r="C46" s="15"/>
      <c r="D46" s="15"/>
      <c r="E46" s="15"/>
      <c r="F46" s="15"/>
      <c r="G46" s="15"/>
      <c r="H46" s="15"/>
      <c r="I46" s="15"/>
      <c r="J46" s="15"/>
      <c r="K46" s="15"/>
      <c r="L46" s="15"/>
      <c r="M46" s="15"/>
      <c r="N46" s="26"/>
      <c r="O46" s="15"/>
      <c r="P46" s="15"/>
    </row>
    <row r="47" spans="1:16" ht="12.75">
      <c r="A47" s="17">
        <v>0.4166666666666667</v>
      </c>
      <c r="B47" s="15">
        <v>12</v>
      </c>
      <c r="C47" s="15">
        <v>64</v>
      </c>
      <c r="D47" s="15" t="s">
        <v>479</v>
      </c>
      <c r="E47" s="15" t="s">
        <v>480</v>
      </c>
      <c r="F47" s="15" t="s">
        <v>759</v>
      </c>
      <c r="G47" s="15"/>
      <c r="H47" s="15" t="s">
        <v>333</v>
      </c>
      <c r="I47" s="15">
        <v>1</v>
      </c>
      <c r="J47" s="15" t="s">
        <v>578</v>
      </c>
      <c r="K47" s="15" t="s">
        <v>762</v>
      </c>
      <c r="L47" s="15">
        <v>14</v>
      </c>
      <c r="M47" s="15">
        <v>57</v>
      </c>
      <c r="N47" s="26">
        <v>0.7</v>
      </c>
      <c r="O47" s="15" t="s">
        <v>477</v>
      </c>
      <c r="P47" s="15" t="s">
        <v>481</v>
      </c>
    </row>
    <row r="48" spans="1:16" ht="12.75">
      <c r="A48" s="17">
        <v>0.4583333333333333</v>
      </c>
      <c r="B48" s="15">
        <v>15</v>
      </c>
      <c r="C48" s="15">
        <v>56</v>
      </c>
      <c r="D48" s="15"/>
      <c r="E48" s="15"/>
      <c r="F48" s="15"/>
      <c r="G48" s="15"/>
      <c r="H48" s="15"/>
      <c r="I48" s="15"/>
      <c r="J48" s="15"/>
      <c r="K48" s="15"/>
      <c r="L48" s="15">
        <v>14</v>
      </c>
      <c r="M48" s="15">
        <v>57</v>
      </c>
      <c r="N48" s="26"/>
      <c r="O48" s="15" t="s">
        <v>482</v>
      </c>
      <c r="P48" s="15" t="s">
        <v>562</v>
      </c>
    </row>
    <row r="49" spans="1:16" ht="12.75">
      <c r="A49" s="17">
        <v>0.5</v>
      </c>
      <c r="B49" s="15">
        <v>16</v>
      </c>
      <c r="C49" s="15">
        <v>61</v>
      </c>
      <c r="D49" s="15"/>
      <c r="E49" s="15"/>
      <c r="F49" s="15"/>
      <c r="G49" s="15"/>
      <c r="H49" s="15"/>
      <c r="I49" s="15"/>
      <c r="J49" s="15"/>
      <c r="K49" s="15"/>
      <c r="L49" s="15">
        <v>15</v>
      </c>
      <c r="M49" s="15">
        <v>60</v>
      </c>
      <c r="O49" s="15"/>
      <c r="P49" s="15"/>
    </row>
    <row r="50" spans="1:16" ht="12.75">
      <c r="A50" s="16" t="s">
        <v>281</v>
      </c>
      <c r="B50" s="15"/>
      <c r="C50" s="15"/>
      <c r="D50" s="15"/>
      <c r="E50" s="15"/>
      <c r="F50" s="15"/>
      <c r="G50" s="15"/>
      <c r="H50" s="15"/>
      <c r="I50" s="15"/>
      <c r="J50" s="15"/>
      <c r="K50" s="15"/>
      <c r="L50" s="15"/>
      <c r="M50" s="15"/>
      <c r="N50" s="26"/>
      <c r="O50" s="15"/>
      <c r="P50" s="15"/>
    </row>
    <row r="51" spans="1:16" ht="12.75">
      <c r="A51" s="17">
        <v>0.4166666666666667</v>
      </c>
      <c r="B51" s="15">
        <v>15</v>
      </c>
      <c r="C51" s="15">
        <v>60</v>
      </c>
      <c r="D51" s="15"/>
      <c r="E51" s="15"/>
      <c r="F51" s="15" t="s">
        <v>765</v>
      </c>
      <c r="G51" s="15"/>
      <c r="H51" s="15" t="s">
        <v>333</v>
      </c>
      <c r="I51" s="15" t="s">
        <v>483</v>
      </c>
      <c r="J51" s="15" t="s">
        <v>525</v>
      </c>
      <c r="K51" s="15" t="s">
        <v>762</v>
      </c>
      <c r="L51" s="15"/>
      <c r="M51" s="15"/>
      <c r="N51" s="26"/>
      <c r="O51" s="15"/>
      <c r="P51" s="15"/>
    </row>
    <row r="52" spans="1:16" ht="12.75">
      <c r="A52" s="17">
        <v>0.4375</v>
      </c>
      <c r="B52" s="15">
        <v>21</v>
      </c>
      <c r="C52" s="15">
        <v>64</v>
      </c>
      <c r="D52" s="15"/>
      <c r="E52" s="15"/>
      <c r="F52" s="15"/>
      <c r="G52" s="15"/>
      <c r="H52" s="15"/>
      <c r="I52" s="15"/>
      <c r="J52" s="15"/>
      <c r="K52" s="15"/>
      <c r="L52" s="15"/>
      <c r="M52" s="15"/>
      <c r="N52" s="26">
        <v>2</v>
      </c>
      <c r="O52" s="15"/>
      <c r="P52" s="15"/>
    </row>
    <row r="53" spans="1:16" ht="12.75">
      <c r="A53" s="17">
        <v>0.4479166666666667</v>
      </c>
      <c r="B53" s="15">
        <v>21</v>
      </c>
      <c r="C53" s="15">
        <v>64</v>
      </c>
      <c r="D53" s="15"/>
      <c r="E53" s="15"/>
      <c r="F53" s="15"/>
      <c r="G53" s="15"/>
      <c r="H53" s="15"/>
      <c r="I53" s="15"/>
      <c r="J53" s="15"/>
      <c r="K53" s="15"/>
      <c r="L53" s="15">
        <v>13</v>
      </c>
      <c r="M53" s="15">
        <v>56</v>
      </c>
      <c r="N53" s="26"/>
      <c r="O53" s="15"/>
      <c r="P53" s="15"/>
    </row>
    <row r="54" spans="1:16" ht="12.75">
      <c r="A54" s="17">
        <v>0.4895833333333333</v>
      </c>
      <c r="B54" s="15">
        <v>24</v>
      </c>
      <c r="C54" s="15">
        <v>72</v>
      </c>
      <c r="D54" s="15"/>
      <c r="E54" s="15"/>
      <c r="F54" s="15"/>
      <c r="G54" s="15"/>
      <c r="H54" s="15"/>
      <c r="I54" s="15"/>
      <c r="J54" s="15"/>
      <c r="K54" s="15"/>
      <c r="L54" s="15">
        <v>18</v>
      </c>
      <c r="M54" s="15">
        <v>64</v>
      </c>
      <c r="N54" s="26"/>
      <c r="O54" s="15"/>
      <c r="P54" s="15"/>
    </row>
    <row r="55" spans="1:16" ht="12.75">
      <c r="A55" s="17">
        <v>0.041666666666666664</v>
      </c>
      <c r="B55" s="15">
        <v>21</v>
      </c>
      <c r="C55" s="15">
        <v>64</v>
      </c>
      <c r="D55" s="15"/>
      <c r="E55" s="15"/>
      <c r="F55" s="15"/>
      <c r="G55" s="15"/>
      <c r="H55" s="15"/>
      <c r="I55" s="15"/>
      <c r="J55" s="15"/>
      <c r="K55" s="15"/>
      <c r="L55" s="15"/>
      <c r="M55" s="15"/>
      <c r="N55" s="26"/>
      <c r="O55" s="15" t="s">
        <v>484</v>
      </c>
      <c r="P55" s="15" t="s">
        <v>562</v>
      </c>
    </row>
    <row r="56" spans="1:16" ht="12.75">
      <c r="A56" s="16" t="s">
        <v>437</v>
      </c>
      <c r="B56" s="15"/>
      <c r="C56" s="15"/>
      <c r="D56" s="15"/>
      <c r="E56" s="15"/>
      <c r="F56" s="15"/>
      <c r="G56" s="15"/>
      <c r="H56" s="15"/>
      <c r="I56" s="15"/>
      <c r="J56" s="15"/>
      <c r="K56" s="15"/>
      <c r="L56" s="15"/>
      <c r="M56" s="15"/>
      <c r="N56" s="26"/>
      <c r="O56" s="15"/>
      <c r="P56" s="15"/>
    </row>
    <row r="57" spans="1:16" ht="12.75">
      <c r="A57" s="17">
        <v>0.4055555555555555</v>
      </c>
      <c r="B57" s="15">
        <v>10</v>
      </c>
      <c r="C57" s="15">
        <v>40</v>
      </c>
      <c r="D57" s="15" t="s">
        <v>474</v>
      </c>
      <c r="E57" s="15" t="s">
        <v>485</v>
      </c>
      <c r="F57" s="15" t="s">
        <v>486</v>
      </c>
      <c r="G57" s="15" t="s">
        <v>487</v>
      </c>
      <c r="H57" s="15"/>
      <c r="I57" s="15"/>
      <c r="J57" s="15" t="s">
        <v>441</v>
      </c>
      <c r="K57" s="15" t="s">
        <v>541</v>
      </c>
      <c r="L57" s="15">
        <v>14</v>
      </c>
      <c r="M57" s="15">
        <v>57</v>
      </c>
      <c r="N57" s="26">
        <v>0.4</v>
      </c>
      <c r="O57" s="15" t="s">
        <v>337</v>
      </c>
      <c r="P57" s="15" t="s">
        <v>562</v>
      </c>
    </row>
    <row r="58" spans="1:16" ht="12.75">
      <c r="A58" s="16" t="s">
        <v>653</v>
      </c>
      <c r="B58" s="15"/>
      <c r="C58" s="15"/>
      <c r="D58" s="15"/>
      <c r="E58" s="15"/>
      <c r="F58" s="15"/>
      <c r="G58" s="15"/>
      <c r="H58" s="15"/>
      <c r="I58" s="15"/>
      <c r="J58" s="15"/>
      <c r="K58" s="15"/>
      <c r="L58" s="15"/>
      <c r="M58" s="15"/>
      <c r="N58" s="26"/>
      <c r="O58" s="15"/>
      <c r="P58" s="15"/>
    </row>
    <row r="59" spans="1:16" ht="12.75">
      <c r="A59" s="17">
        <v>0.4166666666666667</v>
      </c>
      <c r="B59" s="15">
        <v>8.9</v>
      </c>
      <c r="C59" s="15">
        <v>48</v>
      </c>
      <c r="D59" s="15" t="s">
        <v>474</v>
      </c>
      <c r="E59" s="15" t="s">
        <v>338</v>
      </c>
      <c r="F59" s="15" t="s">
        <v>765</v>
      </c>
      <c r="G59" s="15"/>
      <c r="H59" s="15"/>
      <c r="I59" s="15">
        <v>2</v>
      </c>
      <c r="J59" s="15"/>
      <c r="K59" s="15" t="s">
        <v>762</v>
      </c>
      <c r="L59" s="15"/>
      <c r="M59" s="15"/>
      <c r="N59" s="26">
        <v>0.3</v>
      </c>
      <c r="O59" s="15"/>
      <c r="P59" s="15"/>
    </row>
    <row r="60" spans="1:16" ht="12.75">
      <c r="A60" s="17">
        <v>0.4583333333333333</v>
      </c>
      <c r="B60" s="15">
        <v>14.44</v>
      </c>
      <c r="C60" s="15">
        <v>58</v>
      </c>
      <c r="D60" s="15"/>
      <c r="E60" s="15"/>
      <c r="F60" s="15"/>
      <c r="G60" s="15"/>
      <c r="H60" s="15"/>
      <c r="I60" s="15"/>
      <c r="J60" s="15"/>
      <c r="K60" s="15"/>
      <c r="L60" s="15"/>
      <c r="M60" s="15"/>
      <c r="N60" s="26"/>
      <c r="O60" s="15"/>
      <c r="P60" s="15"/>
    </row>
    <row r="61" spans="1:16" ht="12.75">
      <c r="A61" s="17">
        <v>0.5208333333333334</v>
      </c>
      <c r="B61" s="15">
        <v>16.7</v>
      </c>
      <c r="C61" s="15">
        <v>62</v>
      </c>
      <c r="D61" s="15"/>
      <c r="E61" s="15"/>
      <c r="F61" s="15"/>
      <c r="G61" s="15"/>
      <c r="H61" s="15"/>
      <c r="I61" s="15"/>
      <c r="J61" s="15"/>
      <c r="K61" s="15"/>
      <c r="L61" s="15">
        <v>17</v>
      </c>
      <c r="M61" s="15">
        <v>62</v>
      </c>
      <c r="N61" s="26"/>
      <c r="O61" s="15" t="s">
        <v>579</v>
      </c>
      <c r="P61" s="15" t="s">
        <v>335</v>
      </c>
    </row>
    <row r="62" spans="1:16" ht="12.75">
      <c r="A62" s="17">
        <v>0.5833333333333334</v>
      </c>
      <c r="B62" s="15">
        <v>17.2</v>
      </c>
      <c r="C62" s="15">
        <v>63</v>
      </c>
      <c r="D62" s="15"/>
      <c r="E62" s="15"/>
      <c r="F62" s="15"/>
      <c r="G62" s="15"/>
      <c r="H62" s="15"/>
      <c r="I62" s="15"/>
      <c r="J62" s="15"/>
      <c r="K62" s="15"/>
      <c r="L62" s="15">
        <v>18</v>
      </c>
      <c r="M62" s="15">
        <v>64</v>
      </c>
      <c r="N62" s="26"/>
      <c r="O62" s="15"/>
      <c r="P62" s="15"/>
    </row>
    <row r="63" spans="1:16" ht="12.75">
      <c r="A63" s="17" t="s">
        <v>654</v>
      </c>
      <c r="B63" s="15"/>
      <c r="C63" s="15"/>
      <c r="D63" s="15"/>
      <c r="E63" s="15"/>
      <c r="F63" s="15"/>
      <c r="G63" s="15"/>
      <c r="H63" s="15"/>
      <c r="I63" s="15"/>
      <c r="J63" s="15"/>
      <c r="K63" s="15"/>
      <c r="L63" s="15"/>
      <c r="M63" s="15"/>
      <c r="N63" s="26"/>
      <c r="O63" s="15"/>
      <c r="P63" s="15"/>
    </row>
    <row r="64" spans="1:16" ht="12.75">
      <c r="A64" s="17">
        <v>0.5416666666666666</v>
      </c>
      <c r="B64" s="15">
        <v>18.4</v>
      </c>
      <c r="C64" s="15">
        <v>65.12</v>
      </c>
      <c r="D64" s="15" t="s">
        <v>474</v>
      </c>
      <c r="E64" s="15"/>
      <c r="F64" s="15" t="s">
        <v>765</v>
      </c>
      <c r="G64" s="15"/>
      <c r="H64" s="15"/>
      <c r="I64" s="15"/>
      <c r="J64" s="15" t="s">
        <v>525</v>
      </c>
      <c r="K64" s="15" t="s">
        <v>762</v>
      </c>
      <c r="L64" s="15">
        <v>15.2</v>
      </c>
      <c r="M64" s="15">
        <v>59.25</v>
      </c>
      <c r="N64" s="26">
        <v>1</v>
      </c>
      <c r="O64" s="15" t="s">
        <v>243</v>
      </c>
      <c r="P64" s="15" t="s">
        <v>562</v>
      </c>
    </row>
    <row r="65" spans="1:16" ht="12.75">
      <c r="A65" s="16" t="s">
        <v>568</v>
      </c>
      <c r="B65" s="15"/>
      <c r="C65" s="15"/>
      <c r="D65" s="15"/>
      <c r="E65" s="15"/>
      <c r="F65" s="15"/>
      <c r="G65" s="15"/>
      <c r="H65" s="15"/>
      <c r="I65" s="15"/>
      <c r="J65" s="15"/>
      <c r="K65" s="15"/>
      <c r="L65" s="15"/>
      <c r="M65" s="15"/>
      <c r="N65" s="26"/>
      <c r="O65" s="15"/>
      <c r="P65" s="15"/>
    </row>
    <row r="66" spans="1:16" ht="51.75">
      <c r="A66" s="17">
        <v>0.4270833333333333</v>
      </c>
      <c r="B66" s="15">
        <v>10</v>
      </c>
      <c r="C66" s="15">
        <v>50</v>
      </c>
      <c r="D66" s="13" t="s">
        <v>339</v>
      </c>
      <c r="E66" s="15"/>
      <c r="F66" s="13" t="s">
        <v>340</v>
      </c>
      <c r="G66" s="15"/>
      <c r="H66" s="15"/>
      <c r="I66" s="15">
        <v>1</v>
      </c>
      <c r="J66" s="15" t="s">
        <v>392</v>
      </c>
      <c r="K66" s="15"/>
      <c r="L66" s="15">
        <v>15.6</v>
      </c>
      <c r="M66" s="15">
        <v>60</v>
      </c>
      <c r="N66" s="26"/>
      <c r="O66" s="15" t="s">
        <v>255</v>
      </c>
      <c r="P66" s="15" t="s">
        <v>565</v>
      </c>
    </row>
    <row r="67" spans="1:16" ht="12.75">
      <c r="A67" s="17">
        <v>0.4479166666666667</v>
      </c>
      <c r="B67" s="15"/>
      <c r="C67" s="15"/>
      <c r="D67" s="15"/>
      <c r="E67" s="15"/>
      <c r="F67" s="15"/>
      <c r="G67" s="15"/>
      <c r="H67" s="15"/>
      <c r="I67" s="15"/>
      <c r="J67" s="15"/>
      <c r="K67" s="15"/>
      <c r="L67" s="15">
        <v>15.6</v>
      </c>
      <c r="M67" s="15">
        <v>60</v>
      </c>
      <c r="N67" s="26"/>
      <c r="O67" s="15" t="s">
        <v>579</v>
      </c>
      <c r="P67" s="15"/>
    </row>
    <row r="68" spans="1:16" ht="12.75">
      <c r="A68" s="16" t="s">
        <v>601</v>
      </c>
      <c r="B68" s="15"/>
      <c r="C68" s="15"/>
      <c r="D68" s="15"/>
      <c r="E68" s="15"/>
      <c r="F68" s="15"/>
      <c r="G68" s="15"/>
      <c r="H68" s="15"/>
      <c r="I68" s="15"/>
      <c r="J68" s="15"/>
      <c r="K68" s="15"/>
      <c r="L68" s="15"/>
      <c r="M68" s="15"/>
      <c r="N68" s="26"/>
      <c r="O68" s="15"/>
      <c r="P68" s="15"/>
    </row>
    <row r="69" spans="1:16" ht="12.75">
      <c r="A69" s="17">
        <v>0.3958333333333333</v>
      </c>
      <c r="B69" s="15"/>
      <c r="C69" s="15"/>
      <c r="D69" s="15" t="s">
        <v>341</v>
      </c>
      <c r="E69" s="15" t="s">
        <v>342</v>
      </c>
      <c r="F69" s="15" t="s">
        <v>765</v>
      </c>
      <c r="G69" s="15"/>
      <c r="H69" s="15"/>
      <c r="I69" s="15">
        <v>0</v>
      </c>
      <c r="J69" s="15"/>
      <c r="K69" s="15"/>
      <c r="L69" s="15">
        <v>15.5</v>
      </c>
      <c r="M69" s="15">
        <v>59.9</v>
      </c>
      <c r="N69" s="26"/>
      <c r="O69" s="15"/>
      <c r="P69" s="15"/>
    </row>
    <row r="70" spans="1:16" ht="12.75" customHeight="1">
      <c r="A70" s="17">
        <v>0.4375</v>
      </c>
      <c r="B70" s="15">
        <v>11</v>
      </c>
      <c r="C70" s="15">
        <v>52</v>
      </c>
      <c r="D70" s="15"/>
      <c r="E70" s="15"/>
      <c r="F70" s="15"/>
      <c r="G70" s="15"/>
      <c r="H70" s="15"/>
      <c r="I70" s="15"/>
      <c r="J70" s="15"/>
      <c r="K70" s="15"/>
      <c r="L70" s="15">
        <v>15.7</v>
      </c>
      <c r="M70" s="15">
        <v>60.3</v>
      </c>
      <c r="N70" s="26">
        <v>0.1</v>
      </c>
      <c r="O70" s="15" t="s">
        <v>346</v>
      </c>
      <c r="P70" s="15" t="s">
        <v>526</v>
      </c>
    </row>
    <row r="71" spans="1:16" ht="12.75">
      <c r="A71" s="17">
        <v>0.4895833333333333</v>
      </c>
      <c r="B71" s="15"/>
      <c r="C71" s="15"/>
      <c r="D71" s="15"/>
      <c r="E71" s="15"/>
      <c r="F71" s="15"/>
      <c r="G71" s="15"/>
      <c r="H71" s="15"/>
      <c r="I71" s="15"/>
      <c r="J71" s="15"/>
      <c r="K71" s="15"/>
      <c r="L71" s="15">
        <v>18.1</v>
      </c>
      <c r="M71" s="15">
        <v>64.6</v>
      </c>
      <c r="N71" s="26"/>
      <c r="O71" s="15"/>
      <c r="P71" s="15"/>
    </row>
    <row r="72" spans="1:16" ht="12.75">
      <c r="A72" s="17">
        <v>0.5208333333333334</v>
      </c>
      <c r="B72" s="15"/>
      <c r="C72" s="15"/>
      <c r="D72" s="15"/>
      <c r="E72" s="15"/>
      <c r="F72" s="15"/>
      <c r="G72" s="15"/>
      <c r="H72" s="15"/>
      <c r="I72" s="15"/>
      <c r="J72" s="15"/>
      <c r="K72" s="15"/>
      <c r="L72" s="15">
        <v>18.5</v>
      </c>
      <c r="M72" s="15">
        <v>65.3</v>
      </c>
      <c r="N72" s="26"/>
      <c r="O72" s="15"/>
      <c r="P72" s="15"/>
    </row>
    <row r="73" spans="1:16" ht="12.75">
      <c r="A73" s="20" t="s">
        <v>612</v>
      </c>
      <c r="B73" s="15"/>
      <c r="C73" s="15"/>
      <c r="D73" s="15"/>
      <c r="E73" s="15"/>
      <c r="F73" s="15"/>
      <c r="G73" s="15"/>
      <c r="H73" s="15"/>
      <c r="I73" s="15"/>
      <c r="J73" s="15"/>
      <c r="K73" s="15"/>
      <c r="L73" s="15"/>
      <c r="M73" s="15"/>
      <c r="N73" s="26"/>
      <c r="O73" s="15"/>
      <c r="P73" s="15"/>
    </row>
    <row r="74" spans="1:16" ht="12.75">
      <c r="A74" s="20">
        <v>0.4166666666666667</v>
      </c>
      <c r="B74" s="15"/>
      <c r="C74" s="15"/>
      <c r="D74" s="15" t="s">
        <v>344</v>
      </c>
      <c r="E74" s="15" t="s">
        <v>342</v>
      </c>
      <c r="F74" s="15" t="s">
        <v>765</v>
      </c>
      <c r="G74" s="15"/>
      <c r="H74" s="15"/>
      <c r="I74" s="15">
        <v>1</v>
      </c>
      <c r="J74" s="15" t="s">
        <v>750</v>
      </c>
      <c r="K74" s="15"/>
      <c r="L74" s="15">
        <v>15.5</v>
      </c>
      <c r="M74" s="15">
        <v>60</v>
      </c>
      <c r="N74" s="26">
        <v>0</v>
      </c>
      <c r="O74" s="15" t="s">
        <v>345</v>
      </c>
      <c r="P74" s="15" t="s">
        <v>562</v>
      </c>
    </row>
    <row r="75" spans="1:16" ht="12.75">
      <c r="A75" s="20">
        <v>0.4791666666666667</v>
      </c>
      <c r="B75" s="15">
        <v>20</v>
      </c>
      <c r="C75" s="15">
        <v>68</v>
      </c>
      <c r="D75" s="15"/>
      <c r="E75" s="15"/>
      <c r="F75" s="15"/>
      <c r="G75" s="15"/>
      <c r="H75" s="15"/>
      <c r="I75" s="15"/>
      <c r="J75" s="15"/>
      <c r="K75" s="15"/>
      <c r="L75" s="15"/>
      <c r="M75" s="15"/>
      <c r="N75" s="26"/>
      <c r="O75" s="15"/>
      <c r="P75" s="15"/>
    </row>
    <row r="76" spans="1:16" ht="12.75">
      <c r="A76" s="17">
        <v>0.5416666666666666</v>
      </c>
      <c r="B76" s="15"/>
      <c r="C76" s="15"/>
      <c r="D76" s="15"/>
      <c r="E76" s="15"/>
      <c r="F76" s="15"/>
      <c r="G76" s="15"/>
      <c r="H76" s="15"/>
      <c r="I76" s="15"/>
      <c r="J76" s="15"/>
      <c r="K76" s="15"/>
      <c r="L76" s="15">
        <v>18</v>
      </c>
      <c r="M76" s="15">
        <v>64</v>
      </c>
      <c r="N76" s="26"/>
      <c r="O76" s="15"/>
      <c r="P76" s="15"/>
    </row>
    <row r="77" spans="1:16" ht="12.75">
      <c r="A77" s="16" t="s">
        <v>385</v>
      </c>
      <c r="B77" s="15"/>
      <c r="C77" s="15"/>
      <c r="D77" s="15"/>
      <c r="E77" s="15"/>
      <c r="F77" s="15"/>
      <c r="G77" s="15"/>
      <c r="H77" s="15"/>
      <c r="I77" s="15"/>
      <c r="J77" s="15"/>
      <c r="K77" s="15"/>
      <c r="L77" s="15"/>
      <c r="M77" s="15"/>
      <c r="N77" s="26"/>
      <c r="O77" s="15"/>
      <c r="P77" s="15"/>
    </row>
    <row r="78" spans="1:16" ht="12.75">
      <c r="A78" s="17">
        <v>0.3854166666666667</v>
      </c>
      <c r="B78" s="15">
        <v>12</v>
      </c>
      <c r="C78" s="15">
        <v>55</v>
      </c>
      <c r="D78" s="15" t="s">
        <v>343</v>
      </c>
      <c r="E78" s="15" t="s">
        <v>532</v>
      </c>
      <c r="F78" s="15" t="s">
        <v>765</v>
      </c>
      <c r="G78" s="15"/>
      <c r="H78" s="15" t="s">
        <v>230</v>
      </c>
      <c r="I78" s="15">
        <v>2</v>
      </c>
      <c r="J78" s="15" t="s">
        <v>750</v>
      </c>
      <c r="K78" s="15" t="s">
        <v>762</v>
      </c>
      <c r="L78" s="15">
        <v>15.3</v>
      </c>
      <c r="M78" s="15">
        <v>61</v>
      </c>
      <c r="N78" s="26"/>
      <c r="O78" s="15">
        <v>25</v>
      </c>
      <c r="P78" s="15" t="s">
        <v>526</v>
      </c>
    </row>
    <row r="79" spans="1:16" ht="12.75">
      <c r="A79" s="17">
        <v>0.4166666666666667</v>
      </c>
      <c r="B79" s="15">
        <v>10</v>
      </c>
      <c r="C79" s="15">
        <v>50</v>
      </c>
      <c r="D79" s="15"/>
      <c r="E79" s="15"/>
      <c r="F79" s="15"/>
      <c r="G79" s="15"/>
      <c r="H79" s="15"/>
      <c r="I79" s="15"/>
      <c r="J79" s="15"/>
      <c r="K79" s="15"/>
      <c r="L79" s="15"/>
      <c r="M79" s="15"/>
      <c r="N79" s="26"/>
      <c r="O79" s="15"/>
      <c r="P79" s="15"/>
    </row>
    <row r="80" spans="1:16" ht="12.75">
      <c r="A80" s="17">
        <v>0.4479166666666667</v>
      </c>
      <c r="B80" s="15">
        <v>9</v>
      </c>
      <c r="C80" s="15">
        <v>49</v>
      </c>
      <c r="D80" s="15"/>
      <c r="E80" s="15"/>
      <c r="F80" s="15"/>
      <c r="G80" s="15"/>
      <c r="H80" s="15"/>
      <c r="I80" s="15"/>
      <c r="J80" s="15"/>
      <c r="K80" s="15"/>
      <c r="L80" s="15"/>
      <c r="M80" s="15"/>
      <c r="N80" s="26"/>
      <c r="O80" s="15"/>
      <c r="P80" s="15"/>
    </row>
    <row r="81" spans="1:16" ht="12.75">
      <c r="A81" s="17" t="s">
        <v>655</v>
      </c>
      <c r="B81" s="15"/>
      <c r="C81" s="15"/>
      <c r="D81" s="15"/>
      <c r="E81" s="15"/>
      <c r="F81" s="15"/>
      <c r="G81" s="15"/>
      <c r="H81" s="15"/>
      <c r="I81" s="15"/>
      <c r="J81" s="15"/>
      <c r="K81" s="15"/>
      <c r="L81" s="15"/>
      <c r="M81" s="15"/>
      <c r="N81" s="26"/>
      <c r="O81" s="15"/>
      <c r="P81" s="15"/>
    </row>
    <row r="82" spans="1:16" ht="12.75">
      <c r="A82" s="17">
        <v>0.3854166666666667</v>
      </c>
      <c r="B82" s="15">
        <v>10</v>
      </c>
      <c r="C82" s="15">
        <v>50</v>
      </c>
      <c r="D82" s="15" t="s">
        <v>474</v>
      </c>
      <c r="E82" s="15" t="s">
        <v>348</v>
      </c>
      <c r="F82" s="15" t="s">
        <v>765</v>
      </c>
      <c r="G82" s="15"/>
      <c r="H82" s="15"/>
      <c r="I82" s="15" t="s">
        <v>347</v>
      </c>
      <c r="J82" s="15"/>
      <c r="K82" s="15"/>
      <c r="L82" s="15">
        <v>14</v>
      </c>
      <c r="M82" s="15">
        <v>58.5</v>
      </c>
      <c r="N82" s="26">
        <v>1</v>
      </c>
      <c r="O82" s="15" t="s">
        <v>753</v>
      </c>
      <c r="P82" s="15" t="s">
        <v>703</v>
      </c>
    </row>
    <row r="83" spans="1:16" ht="12.75">
      <c r="A83" s="17">
        <v>0.4270833333333333</v>
      </c>
      <c r="B83" s="15">
        <v>12.8</v>
      </c>
      <c r="C83" s="15">
        <v>55</v>
      </c>
      <c r="D83" s="15"/>
      <c r="E83" s="15"/>
      <c r="F83" s="15"/>
      <c r="G83" s="15"/>
      <c r="H83" s="15"/>
      <c r="I83" s="15"/>
      <c r="J83" s="15"/>
      <c r="K83" s="15"/>
      <c r="L83" s="15">
        <v>15.5</v>
      </c>
      <c r="M83" s="15">
        <v>62</v>
      </c>
      <c r="N83" s="26">
        <v>0.5</v>
      </c>
      <c r="O83" s="15"/>
      <c r="P83" s="15"/>
    </row>
    <row r="84" spans="1:16" ht="12.75">
      <c r="A84" s="17">
        <v>0.46875</v>
      </c>
      <c r="B84" s="15">
        <v>12.2</v>
      </c>
      <c r="C84" s="15">
        <v>54</v>
      </c>
      <c r="D84" s="15"/>
      <c r="E84" s="15"/>
      <c r="F84" s="15"/>
      <c r="G84" s="15"/>
      <c r="H84" s="15"/>
      <c r="I84" s="15"/>
      <c r="J84" s="15" t="s">
        <v>750</v>
      </c>
      <c r="K84" s="15"/>
      <c r="L84" s="15">
        <v>17.5</v>
      </c>
      <c r="M84" s="15">
        <v>63</v>
      </c>
      <c r="N84" s="26">
        <v>1</v>
      </c>
      <c r="O84" s="15"/>
      <c r="P84" s="15"/>
    </row>
    <row r="85" spans="1:16" ht="12.75">
      <c r="A85" s="17">
        <v>0.5</v>
      </c>
      <c r="B85" s="15">
        <v>16.7</v>
      </c>
      <c r="C85" s="15">
        <v>62</v>
      </c>
      <c r="D85" s="15"/>
      <c r="E85" s="15"/>
      <c r="F85" s="15"/>
      <c r="G85" s="15"/>
      <c r="H85" s="15"/>
      <c r="I85" s="15"/>
      <c r="J85" s="15" t="s">
        <v>525</v>
      </c>
      <c r="K85" s="15"/>
      <c r="L85" s="15">
        <v>17</v>
      </c>
      <c r="M85" s="15">
        <v>61</v>
      </c>
      <c r="N85" s="26">
        <v>1</v>
      </c>
      <c r="O85" s="15"/>
      <c r="P85" s="15"/>
    </row>
    <row r="86" spans="1:16" ht="12.75">
      <c r="A86" s="16" t="s">
        <v>745</v>
      </c>
      <c r="B86" s="15"/>
      <c r="C86" s="15"/>
      <c r="D86" s="15"/>
      <c r="E86" s="15"/>
      <c r="F86" s="15"/>
      <c r="G86" s="15"/>
      <c r="H86" s="15"/>
      <c r="I86" s="15"/>
      <c r="J86" s="15"/>
      <c r="K86" s="15"/>
      <c r="L86" s="15"/>
      <c r="M86" s="15"/>
      <c r="N86" s="26"/>
      <c r="O86" s="15"/>
      <c r="P86" s="15"/>
    </row>
    <row r="87" spans="1:16" ht="12.75">
      <c r="A87" s="17">
        <v>0.4375</v>
      </c>
      <c r="B87" s="15">
        <v>17.3</v>
      </c>
      <c r="C87" s="15">
        <v>63.14</v>
      </c>
      <c r="D87" s="15" t="s">
        <v>474</v>
      </c>
      <c r="E87" s="15" t="s">
        <v>350</v>
      </c>
      <c r="F87" s="15" t="s">
        <v>765</v>
      </c>
      <c r="G87" s="15"/>
      <c r="H87" s="15" t="s">
        <v>349</v>
      </c>
      <c r="I87" s="15"/>
      <c r="J87" s="15" t="s">
        <v>750</v>
      </c>
      <c r="K87" s="15"/>
      <c r="L87" s="15">
        <v>18.6</v>
      </c>
      <c r="M87" s="15">
        <v>65.48</v>
      </c>
      <c r="N87" s="26"/>
      <c r="O87" s="15" t="s">
        <v>228</v>
      </c>
      <c r="P87" s="15" t="s">
        <v>562</v>
      </c>
    </row>
    <row r="88" spans="1:16" ht="12.75">
      <c r="A88" s="17">
        <v>0.4583333333333333</v>
      </c>
      <c r="B88" s="15"/>
      <c r="C88" s="15"/>
      <c r="D88" s="15"/>
      <c r="E88" s="15"/>
      <c r="G88" s="15"/>
      <c r="I88" s="15"/>
      <c r="K88" s="15"/>
      <c r="L88" s="15">
        <v>18.5</v>
      </c>
      <c r="M88" s="15">
        <v>65.3</v>
      </c>
      <c r="N88" s="26"/>
      <c r="O88" s="15">
        <v>27</v>
      </c>
      <c r="P88" s="15"/>
    </row>
    <row r="89" spans="1:16" ht="12.75">
      <c r="A89" s="17">
        <v>0.5104166666666666</v>
      </c>
      <c r="B89" s="15"/>
      <c r="C89" s="15"/>
      <c r="D89" s="15"/>
      <c r="E89" s="15"/>
      <c r="F89" s="15"/>
      <c r="G89" s="15"/>
      <c r="H89" s="15"/>
      <c r="I89" s="15"/>
      <c r="J89" s="15"/>
      <c r="K89" s="15"/>
      <c r="L89" s="15">
        <v>19</v>
      </c>
      <c r="M89" s="15">
        <v>66.2</v>
      </c>
      <c r="N89" s="26"/>
      <c r="O89" s="15">
        <v>32</v>
      </c>
      <c r="P89" s="15"/>
    </row>
    <row r="90" spans="1:16" ht="12.75">
      <c r="A90" s="22" t="s">
        <v>642</v>
      </c>
      <c r="B90" s="15"/>
      <c r="C90" s="15"/>
      <c r="D90" s="15"/>
      <c r="E90" s="15"/>
      <c r="F90" s="15"/>
      <c r="G90" s="15"/>
      <c r="H90" s="15"/>
      <c r="I90" s="15"/>
      <c r="J90" s="15"/>
      <c r="K90" s="15"/>
      <c r="L90" s="15"/>
      <c r="M90" s="15"/>
      <c r="N90" s="26"/>
      <c r="O90" s="51" t="s">
        <v>361</v>
      </c>
      <c r="P90" s="51" t="s">
        <v>362</v>
      </c>
    </row>
    <row r="91" spans="1:16" ht="12.75">
      <c r="A91" s="17">
        <v>0.4583333333333333</v>
      </c>
      <c r="B91" s="15">
        <v>18</v>
      </c>
      <c r="C91" s="15">
        <v>64.4</v>
      </c>
      <c r="D91" s="15" t="s">
        <v>357</v>
      </c>
      <c r="E91" s="15" t="s">
        <v>356</v>
      </c>
      <c r="F91" s="15" t="s">
        <v>765</v>
      </c>
      <c r="G91" s="15"/>
      <c r="H91" s="15" t="s">
        <v>353</v>
      </c>
      <c r="I91" s="15" t="s">
        <v>351</v>
      </c>
      <c r="J91" s="15" t="s">
        <v>392</v>
      </c>
      <c r="K91" s="15" t="s">
        <v>357</v>
      </c>
      <c r="L91" s="15">
        <v>15</v>
      </c>
      <c r="M91" s="15">
        <v>65</v>
      </c>
      <c r="N91" s="26">
        <v>0.4</v>
      </c>
      <c r="O91" s="15" t="s">
        <v>363</v>
      </c>
      <c r="P91" s="15" t="s">
        <v>364</v>
      </c>
    </row>
    <row r="92" spans="1:16" ht="12.75">
      <c r="A92" s="17">
        <v>0.4791666666666667</v>
      </c>
      <c r="B92" s="15">
        <v>20</v>
      </c>
      <c r="C92" s="15">
        <v>68</v>
      </c>
      <c r="D92" s="15"/>
      <c r="E92" s="15"/>
      <c r="F92" s="15"/>
      <c r="G92" s="15"/>
      <c r="H92" s="15" t="s">
        <v>354</v>
      </c>
      <c r="I92" s="15" t="s">
        <v>352</v>
      </c>
      <c r="J92" s="15"/>
      <c r="K92" s="15"/>
      <c r="L92" s="15">
        <v>20</v>
      </c>
      <c r="M92" s="15">
        <v>70</v>
      </c>
      <c r="N92" s="26">
        <v>0.1</v>
      </c>
      <c r="O92" s="15">
        <v>61.5</v>
      </c>
      <c r="P92" s="15">
        <v>45</v>
      </c>
    </row>
    <row r="93" spans="1:16" ht="12.75">
      <c r="A93" s="17">
        <v>0.4895833333333333</v>
      </c>
      <c r="B93" s="15">
        <v>24</v>
      </c>
      <c r="C93" s="15">
        <v>75.2</v>
      </c>
      <c r="D93" s="15"/>
      <c r="E93" s="15"/>
      <c r="F93" s="15"/>
      <c r="G93" s="15"/>
      <c r="H93" s="15" t="s">
        <v>355</v>
      </c>
      <c r="I93" s="15"/>
      <c r="J93" s="15"/>
      <c r="K93" s="15"/>
      <c r="L93" s="15"/>
      <c r="M93" s="15"/>
      <c r="N93" s="26"/>
      <c r="O93" s="15"/>
      <c r="P93" s="15"/>
    </row>
    <row r="94" spans="1:16" ht="12.75">
      <c r="A94" s="17">
        <v>0.5</v>
      </c>
      <c r="B94" s="15"/>
      <c r="C94" s="15"/>
      <c r="D94" s="15"/>
      <c r="E94" s="15"/>
      <c r="F94" s="15"/>
      <c r="G94" s="15"/>
      <c r="H94" s="15"/>
      <c r="I94" s="15"/>
      <c r="J94" s="15"/>
      <c r="K94" s="15" t="s">
        <v>358</v>
      </c>
      <c r="L94" s="15">
        <v>20</v>
      </c>
      <c r="M94" s="15">
        <v>70</v>
      </c>
      <c r="N94" s="26">
        <v>0.3</v>
      </c>
      <c r="O94" s="15">
        <v>63.5</v>
      </c>
      <c r="P94" s="15">
        <v>35</v>
      </c>
    </row>
    <row r="95" spans="1:16" ht="12.75">
      <c r="A95" s="17">
        <v>0.5416666666666666</v>
      </c>
      <c r="B95" s="15">
        <v>26</v>
      </c>
      <c r="C95" s="15">
        <v>78.8</v>
      </c>
      <c r="D95" s="15" t="s">
        <v>359</v>
      </c>
      <c r="E95" s="15"/>
      <c r="F95" s="15"/>
      <c r="G95" s="15"/>
      <c r="H95" s="15"/>
      <c r="I95" s="15"/>
      <c r="J95" s="15"/>
      <c r="K95" s="15"/>
      <c r="L95" s="15"/>
      <c r="M95" s="15"/>
      <c r="N95" s="26">
        <v>0.3</v>
      </c>
      <c r="O95" s="15">
        <v>68.5</v>
      </c>
      <c r="P95" s="15">
        <v>35</v>
      </c>
    </row>
    <row r="96" spans="1:16" ht="12.75">
      <c r="A96" s="17">
        <v>0.08333333333333333</v>
      </c>
      <c r="B96" s="15">
        <v>20</v>
      </c>
      <c r="C96" s="15">
        <v>68</v>
      </c>
      <c r="D96" s="15"/>
      <c r="E96" s="15"/>
      <c r="F96" s="15"/>
      <c r="G96" s="15"/>
      <c r="H96" s="15"/>
      <c r="I96" s="15"/>
      <c r="J96" s="15" t="s">
        <v>525</v>
      </c>
      <c r="K96" s="15"/>
      <c r="L96" s="15"/>
      <c r="M96" s="15"/>
      <c r="N96" s="26">
        <v>0.2</v>
      </c>
      <c r="O96" s="15">
        <v>61</v>
      </c>
      <c r="P96" s="15">
        <v>30</v>
      </c>
    </row>
    <row r="97" spans="1:16" ht="12.75">
      <c r="A97" s="16" t="s">
        <v>656</v>
      </c>
      <c r="B97" s="15"/>
      <c r="C97" s="15"/>
      <c r="D97" s="15"/>
      <c r="E97" s="15"/>
      <c r="F97" s="15"/>
      <c r="G97" s="15"/>
      <c r="H97" s="15"/>
      <c r="I97" s="15"/>
      <c r="J97" s="15"/>
      <c r="K97" s="15"/>
      <c r="L97" s="15"/>
      <c r="M97" s="15"/>
      <c r="N97" s="26"/>
      <c r="O97" s="15"/>
      <c r="P97" s="15"/>
    </row>
    <row r="98" spans="1:16" ht="12.75">
      <c r="A98" s="17">
        <v>0.3541666666666667</v>
      </c>
      <c r="B98" s="15">
        <v>5</v>
      </c>
      <c r="C98" s="15">
        <v>41</v>
      </c>
      <c r="D98" s="15" t="s">
        <v>474</v>
      </c>
      <c r="E98" s="15" t="s">
        <v>342</v>
      </c>
      <c r="F98" s="15" t="s">
        <v>765</v>
      </c>
      <c r="G98" s="15"/>
      <c r="H98" s="15" t="s">
        <v>230</v>
      </c>
      <c r="I98" s="15">
        <v>2</v>
      </c>
      <c r="J98" s="15" t="s">
        <v>441</v>
      </c>
      <c r="K98" s="15"/>
      <c r="L98" s="15">
        <v>16.66</v>
      </c>
      <c r="M98" s="15">
        <v>62</v>
      </c>
      <c r="N98" s="26"/>
      <c r="O98" s="15"/>
      <c r="P98" s="15"/>
    </row>
    <row r="99" spans="1:16" ht="12.75">
      <c r="A99" s="17">
        <v>0.3958333333333333</v>
      </c>
      <c r="B99" s="15">
        <v>10.5</v>
      </c>
      <c r="C99" s="15">
        <v>51</v>
      </c>
      <c r="D99" s="15"/>
      <c r="E99" s="15"/>
      <c r="F99" s="15"/>
      <c r="G99" s="15"/>
      <c r="H99" s="15"/>
      <c r="I99" s="15"/>
      <c r="J99" s="15"/>
      <c r="K99" s="15"/>
      <c r="L99" s="15"/>
      <c r="M99" s="15"/>
      <c r="N99" s="26"/>
      <c r="O99" s="15" t="s">
        <v>243</v>
      </c>
      <c r="P99" s="15" t="s">
        <v>562</v>
      </c>
    </row>
    <row r="100" spans="1:16" ht="12.75">
      <c r="A100" s="17">
        <v>0.4375</v>
      </c>
      <c r="B100" s="15"/>
      <c r="C100" s="15"/>
      <c r="D100" s="15"/>
      <c r="E100" s="15"/>
      <c r="F100" s="15"/>
      <c r="G100" s="15"/>
      <c r="H100" s="15"/>
      <c r="I100" s="15"/>
      <c r="J100" s="15"/>
      <c r="K100" s="15"/>
      <c r="L100" s="15">
        <v>16.66</v>
      </c>
      <c r="M100" s="15">
        <v>62</v>
      </c>
      <c r="N100" s="26"/>
      <c r="O100" s="15"/>
      <c r="P100" s="15"/>
    </row>
    <row r="101" spans="1:16" ht="12.75">
      <c r="A101" s="17">
        <v>0.4895833333333333</v>
      </c>
      <c r="B101" s="15"/>
      <c r="C101" s="15"/>
      <c r="D101" s="15"/>
      <c r="E101" s="15"/>
      <c r="F101" s="15"/>
      <c r="G101" s="15"/>
      <c r="H101" s="15"/>
      <c r="I101" s="15"/>
      <c r="J101" s="15"/>
      <c r="K101" s="15"/>
      <c r="L101" s="15">
        <v>21</v>
      </c>
      <c r="M101" s="15">
        <v>69</v>
      </c>
      <c r="N101" s="26"/>
      <c r="O101" s="15"/>
      <c r="P101" s="15"/>
    </row>
    <row r="102" spans="1:16" ht="12.75">
      <c r="A102" s="16" t="s">
        <v>280</v>
      </c>
      <c r="B102" s="15"/>
      <c r="C102" s="15"/>
      <c r="D102" s="15"/>
      <c r="E102" s="15"/>
      <c r="F102" s="15"/>
      <c r="G102" s="15"/>
      <c r="H102" s="15"/>
      <c r="I102" s="15"/>
      <c r="J102" s="15"/>
      <c r="K102" s="15"/>
      <c r="L102" s="15"/>
      <c r="M102" s="15"/>
      <c r="N102" s="26"/>
      <c r="O102" s="15"/>
      <c r="P102" s="15"/>
    </row>
    <row r="103" spans="1:16" s="7" customFormat="1" ht="12.75">
      <c r="A103" s="17">
        <v>0.4375</v>
      </c>
      <c r="B103" s="23">
        <v>16.6</v>
      </c>
      <c r="C103" s="23">
        <v>62</v>
      </c>
      <c r="D103" s="23" t="s">
        <v>532</v>
      </c>
      <c r="E103" s="23" t="s">
        <v>342</v>
      </c>
      <c r="F103" s="23" t="s">
        <v>189</v>
      </c>
      <c r="G103" s="23"/>
      <c r="H103" s="23"/>
      <c r="I103" s="23">
        <v>1</v>
      </c>
      <c r="J103" s="23" t="s">
        <v>188</v>
      </c>
      <c r="K103" s="15" t="s">
        <v>190</v>
      </c>
      <c r="L103" s="23"/>
      <c r="M103" s="23"/>
      <c r="N103" s="165"/>
      <c r="O103" s="23"/>
      <c r="P103" s="23"/>
    </row>
    <row r="104" spans="1:16" s="7" customFormat="1" ht="12.75">
      <c r="A104" s="17">
        <v>0.4583333333333333</v>
      </c>
      <c r="B104" s="23">
        <v>17.8</v>
      </c>
      <c r="C104" s="23">
        <v>64</v>
      </c>
      <c r="D104" s="23"/>
      <c r="E104" s="23"/>
      <c r="G104" s="23"/>
      <c r="H104" s="23"/>
      <c r="I104" s="23"/>
      <c r="K104" s="15" t="s">
        <v>191</v>
      </c>
      <c r="L104" s="23"/>
      <c r="M104" s="23"/>
      <c r="N104" s="165"/>
      <c r="O104" s="23" t="s">
        <v>192</v>
      </c>
      <c r="P104" s="23" t="s">
        <v>335</v>
      </c>
    </row>
    <row r="105" spans="1:16" s="7" customFormat="1" ht="12.75">
      <c r="A105" s="17">
        <v>0.4791666666666667</v>
      </c>
      <c r="B105" s="23">
        <v>18.3</v>
      </c>
      <c r="C105" s="23">
        <v>65</v>
      </c>
      <c r="D105" s="23"/>
      <c r="E105" s="23"/>
      <c r="F105" s="23"/>
      <c r="G105" s="23"/>
      <c r="H105" s="23"/>
      <c r="I105" s="23"/>
      <c r="J105" s="23"/>
      <c r="K105" s="15"/>
      <c r="L105" s="23">
        <v>21</v>
      </c>
      <c r="M105" s="23">
        <v>69.8</v>
      </c>
      <c r="N105" s="165"/>
      <c r="O105" s="23"/>
      <c r="P105" s="23"/>
    </row>
    <row r="106" spans="1:16" s="7" customFormat="1" ht="12.75">
      <c r="A106" s="17">
        <v>0.5</v>
      </c>
      <c r="B106" s="23">
        <v>19.4</v>
      </c>
      <c r="C106" s="23">
        <v>67</v>
      </c>
      <c r="D106" s="23"/>
      <c r="E106" s="23"/>
      <c r="F106" s="23"/>
      <c r="G106" s="23"/>
      <c r="H106" s="23"/>
      <c r="I106" s="23"/>
      <c r="J106" s="23"/>
      <c r="K106" s="15"/>
      <c r="L106" s="23">
        <v>20.2</v>
      </c>
      <c r="M106" s="23">
        <v>68.36</v>
      </c>
      <c r="N106" s="165"/>
      <c r="O106" s="23"/>
      <c r="P106" s="23"/>
    </row>
    <row r="107" spans="1:16" s="7" customFormat="1" ht="12.75">
      <c r="A107" s="20" t="s">
        <v>195</v>
      </c>
      <c r="B107" s="23"/>
      <c r="C107" s="23"/>
      <c r="D107" s="23"/>
      <c r="E107" s="23"/>
      <c r="F107" s="23"/>
      <c r="G107" s="23"/>
      <c r="H107" s="23"/>
      <c r="I107" s="23"/>
      <c r="J107" s="23"/>
      <c r="K107" s="15"/>
      <c r="L107" s="23"/>
      <c r="M107" s="23"/>
      <c r="N107" s="165"/>
      <c r="O107" s="23"/>
      <c r="P107" s="23"/>
    </row>
    <row r="108" spans="1:16" s="7" customFormat="1" ht="39">
      <c r="A108" s="17">
        <v>0.4270833333333333</v>
      </c>
      <c r="B108" s="23">
        <v>12.88</v>
      </c>
      <c r="C108" s="23">
        <v>55.2</v>
      </c>
      <c r="D108" s="167" t="s">
        <v>194</v>
      </c>
      <c r="E108" s="23" t="s">
        <v>342</v>
      </c>
      <c r="F108" s="23" t="s">
        <v>529</v>
      </c>
      <c r="G108" s="23"/>
      <c r="H108" s="23"/>
      <c r="I108" s="23" t="s">
        <v>193</v>
      </c>
      <c r="J108" s="23"/>
      <c r="K108" s="15" t="s">
        <v>541</v>
      </c>
      <c r="L108" s="23">
        <v>17.62</v>
      </c>
      <c r="M108" s="23">
        <v>63.7</v>
      </c>
      <c r="N108" s="165"/>
      <c r="O108" s="23">
        <v>0</v>
      </c>
      <c r="P108" s="23" t="s">
        <v>335</v>
      </c>
    </row>
    <row r="109" spans="1:16" s="7" customFormat="1" ht="12.75">
      <c r="A109" s="17">
        <v>0.46875</v>
      </c>
      <c r="B109" s="23"/>
      <c r="C109" s="23"/>
      <c r="D109" s="167"/>
      <c r="E109" s="23"/>
      <c r="F109" s="23"/>
      <c r="G109" s="23"/>
      <c r="H109" s="23"/>
      <c r="I109" s="23"/>
      <c r="J109" s="23"/>
      <c r="K109" s="15"/>
      <c r="L109" s="23">
        <v>19</v>
      </c>
      <c r="M109" s="23">
        <v>66.2</v>
      </c>
      <c r="N109" s="165">
        <v>1</v>
      </c>
      <c r="O109" s="23" t="s">
        <v>579</v>
      </c>
      <c r="P109" s="23"/>
    </row>
    <row r="110" spans="1:16" s="7" customFormat="1" ht="12.75">
      <c r="A110" s="17">
        <v>0.5</v>
      </c>
      <c r="B110" s="23"/>
      <c r="C110" s="23"/>
      <c r="D110" s="167"/>
      <c r="E110" s="23"/>
      <c r="F110" s="23"/>
      <c r="G110" s="23"/>
      <c r="H110" s="23"/>
      <c r="I110" s="23"/>
      <c r="J110" s="23"/>
      <c r="K110" s="15"/>
      <c r="L110" s="23">
        <v>19.15</v>
      </c>
      <c r="M110" s="23">
        <v>66.5</v>
      </c>
      <c r="N110" s="165">
        <v>0.3</v>
      </c>
      <c r="O110" s="23" t="s">
        <v>579</v>
      </c>
      <c r="P110" s="23"/>
    </row>
    <row r="111" spans="1:16" s="7" customFormat="1" ht="12.75">
      <c r="A111" s="17">
        <v>0.052083333333333336</v>
      </c>
      <c r="B111" s="166">
        <v>14.46</v>
      </c>
      <c r="C111" s="166">
        <v>58</v>
      </c>
      <c r="D111" s="23"/>
      <c r="E111" s="23"/>
      <c r="F111" s="23"/>
      <c r="G111" s="23"/>
      <c r="H111" s="23"/>
      <c r="I111" s="23"/>
      <c r="J111" s="23"/>
      <c r="K111" s="15"/>
      <c r="L111" s="23">
        <v>18</v>
      </c>
      <c r="M111" s="23">
        <v>64</v>
      </c>
      <c r="N111" s="165"/>
      <c r="O111" s="23"/>
      <c r="P111" s="23"/>
    </row>
    <row r="112" spans="1:16" s="7" customFormat="1" ht="12.75">
      <c r="A112" s="20" t="s">
        <v>372</v>
      </c>
      <c r="B112" s="23"/>
      <c r="C112" s="23"/>
      <c r="D112" s="23"/>
      <c r="E112" s="23"/>
      <c r="F112" s="23"/>
      <c r="G112" s="23"/>
      <c r="H112" s="23"/>
      <c r="I112" s="23"/>
      <c r="J112" s="23"/>
      <c r="K112" s="15"/>
      <c r="L112" s="23"/>
      <c r="M112" s="23"/>
      <c r="N112" s="165"/>
      <c r="O112" s="23"/>
      <c r="P112" s="23"/>
    </row>
    <row r="113" spans="1:16" s="7" customFormat="1" ht="12.75">
      <c r="A113" s="17">
        <v>0.3958333333333333</v>
      </c>
      <c r="B113" s="23">
        <v>16</v>
      </c>
      <c r="C113" s="23">
        <v>64</v>
      </c>
      <c r="D113" s="23" t="s">
        <v>474</v>
      </c>
      <c r="E113" s="23"/>
      <c r="F113" s="23" t="s">
        <v>765</v>
      </c>
      <c r="G113" s="23"/>
      <c r="H113" s="23">
        <v>9</v>
      </c>
      <c r="I113" s="23"/>
      <c r="J113" s="23" t="s">
        <v>750</v>
      </c>
      <c r="K113" s="15"/>
      <c r="L113" s="23">
        <v>15</v>
      </c>
      <c r="M113" s="23">
        <v>59</v>
      </c>
      <c r="N113" s="165"/>
      <c r="O113" s="23"/>
      <c r="P113" s="23"/>
    </row>
    <row r="114" spans="1:16" s="7" customFormat="1" ht="12.75">
      <c r="A114" s="17">
        <v>0.4166666666666667</v>
      </c>
      <c r="B114" s="23"/>
      <c r="C114" s="23"/>
      <c r="D114" s="23"/>
      <c r="E114" s="23"/>
      <c r="F114" s="23"/>
      <c r="G114" s="23"/>
      <c r="H114" s="23"/>
      <c r="I114" s="23"/>
      <c r="J114" s="23"/>
      <c r="K114" s="15"/>
      <c r="L114" s="23">
        <v>15.3</v>
      </c>
      <c r="M114" s="23">
        <v>60.2</v>
      </c>
      <c r="O114" s="165" t="s">
        <v>196</v>
      </c>
      <c r="P114" s="23" t="s">
        <v>562</v>
      </c>
    </row>
    <row r="115" spans="1:16" s="7" customFormat="1" ht="12.75">
      <c r="A115" s="17">
        <v>0.4583333333333333</v>
      </c>
      <c r="B115" s="23"/>
      <c r="C115" s="23"/>
      <c r="D115" s="23"/>
      <c r="E115" s="23"/>
      <c r="F115" s="23"/>
      <c r="G115" s="23"/>
      <c r="H115" s="23"/>
      <c r="I115" s="23"/>
      <c r="J115" s="23"/>
      <c r="K115" s="15"/>
      <c r="L115" s="23">
        <v>20</v>
      </c>
      <c r="M115" s="23">
        <v>68</v>
      </c>
      <c r="N115" s="165"/>
      <c r="O115" s="23" t="s">
        <v>241</v>
      </c>
      <c r="P115" s="23"/>
    </row>
    <row r="116" spans="1:16" s="7" customFormat="1" ht="12.75">
      <c r="A116" s="20" t="s">
        <v>497</v>
      </c>
      <c r="B116" s="23"/>
      <c r="C116" s="23"/>
      <c r="D116" s="23"/>
      <c r="E116" s="23"/>
      <c r="F116" s="23"/>
      <c r="G116" s="23"/>
      <c r="H116" s="23"/>
      <c r="I116" s="23"/>
      <c r="J116" s="23"/>
      <c r="K116" s="15"/>
      <c r="L116" s="23"/>
      <c r="M116" s="23"/>
      <c r="N116" s="165"/>
      <c r="O116" s="23"/>
      <c r="P116" s="23"/>
    </row>
    <row r="117" spans="1:16" s="7" customFormat="1" ht="12.75">
      <c r="A117" s="20">
        <v>0.375</v>
      </c>
      <c r="B117" s="23">
        <v>7.2</v>
      </c>
      <c r="C117" s="23">
        <v>45</v>
      </c>
      <c r="D117" s="23" t="s">
        <v>756</v>
      </c>
      <c r="E117" s="23" t="s">
        <v>342</v>
      </c>
      <c r="F117" s="23" t="s">
        <v>189</v>
      </c>
      <c r="G117" s="23"/>
      <c r="H117" s="23" t="s">
        <v>333</v>
      </c>
      <c r="I117" s="23">
        <v>1</v>
      </c>
      <c r="J117" s="23" t="s">
        <v>750</v>
      </c>
      <c r="K117" s="15" t="s">
        <v>762</v>
      </c>
      <c r="L117" s="23"/>
      <c r="M117" s="23"/>
      <c r="N117" s="165"/>
      <c r="O117" s="23"/>
      <c r="P117" s="23"/>
    </row>
    <row r="118" spans="1:16" s="7" customFormat="1" ht="12.75">
      <c r="A118" s="17">
        <v>0.4166666666666667</v>
      </c>
      <c r="B118" s="23">
        <v>15.55</v>
      </c>
      <c r="C118" s="23">
        <v>60</v>
      </c>
      <c r="D118" s="23"/>
      <c r="E118" s="23"/>
      <c r="F118" s="23"/>
      <c r="G118" s="23"/>
      <c r="H118" s="23"/>
      <c r="I118" s="23"/>
      <c r="J118" s="23"/>
      <c r="K118" s="15"/>
      <c r="L118" s="23">
        <v>15.5</v>
      </c>
      <c r="M118" s="23">
        <v>59.9</v>
      </c>
      <c r="N118" s="165"/>
      <c r="O118" s="23"/>
      <c r="P118" s="23"/>
    </row>
    <row r="119" spans="1:16" s="7" customFormat="1" ht="12.75">
      <c r="A119" s="17">
        <v>0.4583333333333333</v>
      </c>
      <c r="B119" s="23">
        <v>18.3</v>
      </c>
      <c r="C119" s="23">
        <v>65</v>
      </c>
      <c r="D119" s="23"/>
      <c r="E119" s="23"/>
      <c r="F119" s="23"/>
      <c r="G119" s="23"/>
      <c r="H119" s="23"/>
      <c r="I119" s="23"/>
      <c r="J119" s="23"/>
      <c r="K119" s="15"/>
      <c r="L119" s="23">
        <v>16</v>
      </c>
      <c r="M119" s="23">
        <v>60.8</v>
      </c>
      <c r="N119" s="165"/>
      <c r="O119" s="23" t="s">
        <v>197</v>
      </c>
      <c r="P119" s="23" t="s">
        <v>703</v>
      </c>
    </row>
    <row r="120" spans="1:16" s="7" customFormat="1" ht="12.75">
      <c r="A120" s="24" t="s">
        <v>199</v>
      </c>
      <c r="B120" s="23"/>
      <c r="C120" s="23"/>
      <c r="D120" s="23"/>
      <c r="E120" s="23"/>
      <c r="F120" s="23"/>
      <c r="G120" s="23"/>
      <c r="H120" s="23"/>
      <c r="I120" s="23"/>
      <c r="J120" s="23"/>
      <c r="K120" s="15"/>
      <c r="L120" s="23"/>
      <c r="M120" s="23"/>
      <c r="N120" s="165"/>
      <c r="O120" s="23"/>
      <c r="P120" s="23"/>
    </row>
    <row r="121" spans="1:16" s="7" customFormat="1" ht="64.5">
      <c r="A121" s="17">
        <v>0.4270833333333333</v>
      </c>
      <c r="B121" s="23">
        <v>15.55</v>
      </c>
      <c r="C121" s="23">
        <v>60</v>
      </c>
      <c r="D121" s="167" t="s">
        <v>198</v>
      </c>
      <c r="E121" s="23"/>
      <c r="F121" s="23" t="s">
        <v>765</v>
      </c>
      <c r="G121" s="23"/>
      <c r="H121" s="23">
        <v>2</v>
      </c>
      <c r="I121" s="23"/>
      <c r="J121" s="23" t="s">
        <v>441</v>
      </c>
      <c r="K121" s="15"/>
      <c r="L121" s="23">
        <v>17.22</v>
      </c>
      <c r="M121" s="23">
        <v>63</v>
      </c>
      <c r="N121" s="165"/>
      <c r="O121" s="23"/>
      <c r="P121" s="23"/>
    </row>
    <row r="122" spans="1:16" s="7" customFormat="1" ht="12.75">
      <c r="A122" s="17">
        <v>0.46875</v>
      </c>
      <c r="B122" s="23">
        <v>20.55</v>
      </c>
      <c r="C122" s="23">
        <v>69</v>
      </c>
      <c r="D122" s="23"/>
      <c r="E122" s="23"/>
      <c r="F122" s="23"/>
      <c r="G122" s="23"/>
      <c r="H122" s="23">
        <v>1</v>
      </c>
      <c r="I122" s="23"/>
      <c r="J122" s="23" t="s">
        <v>254</v>
      </c>
      <c r="K122" s="15"/>
      <c r="L122" s="23">
        <v>17.22</v>
      </c>
      <c r="M122" s="23">
        <v>63</v>
      </c>
      <c r="N122" s="165"/>
      <c r="O122" s="23" t="s">
        <v>229</v>
      </c>
      <c r="P122" s="23" t="s">
        <v>562</v>
      </c>
    </row>
    <row r="123" spans="1:16" s="7" customFormat="1" ht="12.75">
      <c r="A123" s="17">
        <v>0.5</v>
      </c>
      <c r="B123" s="23">
        <v>17.77</v>
      </c>
      <c r="C123" s="23">
        <v>64</v>
      </c>
      <c r="D123" s="23"/>
      <c r="E123" s="23"/>
      <c r="F123" s="23"/>
      <c r="G123" s="23"/>
      <c r="H123" s="23">
        <v>5</v>
      </c>
      <c r="I123" s="23"/>
      <c r="J123" s="23" t="s">
        <v>254</v>
      </c>
      <c r="K123" s="15"/>
      <c r="L123" s="23">
        <v>18.16</v>
      </c>
      <c r="M123" s="23">
        <v>64.7</v>
      </c>
      <c r="N123" s="165"/>
      <c r="O123" s="23">
        <v>37.3</v>
      </c>
      <c r="P123" s="23"/>
    </row>
    <row r="124" spans="1:16" s="7" customFormat="1" ht="12.75">
      <c r="A124" s="17" t="s">
        <v>200</v>
      </c>
      <c r="B124" s="23"/>
      <c r="C124" s="23"/>
      <c r="D124" s="23"/>
      <c r="E124" s="23"/>
      <c r="F124" s="23"/>
      <c r="G124" s="23"/>
      <c r="H124" s="23"/>
      <c r="I124" s="23"/>
      <c r="J124" s="23"/>
      <c r="K124" s="15"/>
      <c r="L124" s="23"/>
      <c r="M124" s="23"/>
      <c r="N124" s="165"/>
      <c r="O124" s="23"/>
      <c r="P124" s="23"/>
    </row>
    <row r="125" spans="1:16" s="7" customFormat="1" ht="12.75">
      <c r="A125" s="17">
        <v>0.4166666666666667</v>
      </c>
      <c r="B125" s="23"/>
      <c r="C125" s="23"/>
      <c r="D125" s="23"/>
      <c r="E125" s="23"/>
      <c r="F125" s="23"/>
      <c r="G125" s="23"/>
      <c r="H125" s="23"/>
      <c r="I125" s="23"/>
      <c r="J125" s="23"/>
      <c r="K125" s="15"/>
      <c r="L125" s="23">
        <v>16.4</v>
      </c>
      <c r="M125" s="23">
        <v>61</v>
      </c>
      <c r="N125" s="165">
        <v>1</v>
      </c>
      <c r="O125" s="23"/>
      <c r="P125" s="23"/>
    </row>
    <row r="126" spans="1:16" s="7" customFormat="1" ht="12.75">
      <c r="A126" s="17">
        <v>0.5416666666666666</v>
      </c>
      <c r="B126" s="23"/>
      <c r="C126" s="23"/>
      <c r="D126" s="23"/>
      <c r="E126" s="23"/>
      <c r="F126" s="23"/>
      <c r="G126" s="23"/>
      <c r="H126" s="23"/>
      <c r="I126" s="23"/>
      <c r="J126" s="23"/>
      <c r="K126" s="15"/>
      <c r="L126" s="23">
        <v>17.6</v>
      </c>
      <c r="M126" s="23">
        <v>64</v>
      </c>
      <c r="N126" s="165"/>
      <c r="O126" s="23" t="s">
        <v>741</v>
      </c>
      <c r="P126" s="23" t="s">
        <v>703</v>
      </c>
    </row>
    <row r="127" spans="1:16" s="7" customFormat="1" ht="12.75">
      <c r="A127" s="24" t="s">
        <v>238</v>
      </c>
      <c r="B127" s="23"/>
      <c r="C127" s="23"/>
      <c r="D127" s="23"/>
      <c r="E127" s="23"/>
      <c r="F127" s="23"/>
      <c r="G127" s="23"/>
      <c r="H127" s="23"/>
      <c r="I127" s="23"/>
      <c r="J127" s="23"/>
      <c r="K127" s="15"/>
      <c r="L127" s="23"/>
      <c r="M127" s="23"/>
      <c r="N127" s="165"/>
      <c r="O127" s="23"/>
      <c r="P127" s="23"/>
    </row>
    <row r="128" spans="1:16" s="7" customFormat="1" ht="12.75">
      <c r="A128" s="17">
        <v>0.375</v>
      </c>
      <c r="B128" s="23">
        <v>17</v>
      </c>
      <c r="C128" s="23">
        <v>64</v>
      </c>
      <c r="D128" s="23" t="s">
        <v>474</v>
      </c>
      <c r="E128" s="23"/>
      <c r="F128" s="23" t="s">
        <v>765</v>
      </c>
      <c r="G128" s="23" t="s">
        <v>201</v>
      </c>
      <c r="H128" s="23"/>
      <c r="I128" s="23">
        <v>2</v>
      </c>
      <c r="J128" s="23" t="s">
        <v>441</v>
      </c>
      <c r="K128" s="15"/>
      <c r="L128" s="23"/>
      <c r="M128" s="23"/>
      <c r="N128" s="165"/>
      <c r="O128" s="23"/>
      <c r="P128" s="23"/>
    </row>
    <row r="129" spans="1:16" s="7" customFormat="1" ht="12.75">
      <c r="A129" s="17">
        <v>0.4166666666666667</v>
      </c>
      <c r="B129" s="23"/>
      <c r="C129" s="23"/>
      <c r="D129" s="23"/>
      <c r="E129" s="23"/>
      <c r="F129" s="23"/>
      <c r="G129" s="23"/>
      <c r="H129" s="23"/>
      <c r="I129" s="23"/>
      <c r="J129" s="23"/>
      <c r="K129" s="15"/>
      <c r="L129" s="23">
        <v>16</v>
      </c>
      <c r="M129" s="23">
        <f>(L129*1.8)+32</f>
        <v>60.8</v>
      </c>
      <c r="N129" s="165"/>
      <c r="O129" s="23" t="s">
        <v>579</v>
      </c>
      <c r="P129" s="23" t="s">
        <v>633</v>
      </c>
    </row>
    <row r="130" spans="1:16" s="7" customFormat="1" ht="12.75">
      <c r="A130" s="17">
        <v>0.4895833333333333</v>
      </c>
      <c r="B130" s="23"/>
      <c r="C130" s="23"/>
      <c r="D130" s="23"/>
      <c r="E130" s="23"/>
      <c r="F130" s="23"/>
      <c r="G130" s="23"/>
      <c r="H130" s="23"/>
      <c r="I130" s="23">
        <v>4</v>
      </c>
      <c r="J130" s="23"/>
      <c r="K130" s="15"/>
      <c r="L130" s="23"/>
      <c r="M130" s="23"/>
      <c r="N130" s="165"/>
      <c r="O130" s="23"/>
      <c r="P130" s="23"/>
    </row>
    <row r="131" spans="1:16" s="7" customFormat="1" ht="12.75">
      <c r="A131" s="24" t="s">
        <v>577</v>
      </c>
      <c r="B131" s="23"/>
      <c r="C131" s="23"/>
      <c r="D131" s="23"/>
      <c r="E131" s="23"/>
      <c r="F131" s="23"/>
      <c r="G131" s="23"/>
      <c r="H131" s="23"/>
      <c r="I131" s="23"/>
      <c r="J131" s="23"/>
      <c r="K131" s="15"/>
      <c r="L131" s="23"/>
      <c r="M131" s="23"/>
      <c r="N131" s="165"/>
      <c r="O131" s="23"/>
      <c r="P131" s="23"/>
    </row>
    <row r="132" spans="1:16" s="7" customFormat="1" ht="25.5">
      <c r="A132" s="17">
        <v>0.3958333333333333</v>
      </c>
      <c r="B132" s="23">
        <v>15</v>
      </c>
      <c r="C132" s="23">
        <v>59</v>
      </c>
      <c r="D132" s="23" t="s">
        <v>532</v>
      </c>
      <c r="E132" s="167" t="s">
        <v>202</v>
      </c>
      <c r="F132" s="23" t="s">
        <v>765</v>
      </c>
      <c r="G132" s="23"/>
      <c r="H132" s="23">
        <v>8</v>
      </c>
      <c r="I132" s="23">
        <v>3</v>
      </c>
      <c r="J132" s="23" t="s">
        <v>441</v>
      </c>
      <c r="K132" s="15"/>
      <c r="L132" s="23">
        <v>16.5</v>
      </c>
      <c r="M132" s="23">
        <f>(L132*1.8)+32</f>
        <v>61.7</v>
      </c>
      <c r="N132" s="165">
        <v>4</v>
      </c>
      <c r="O132" s="23" t="s">
        <v>570</v>
      </c>
      <c r="P132" s="23" t="s">
        <v>562</v>
      </c>
    </row>
    <row r="133" spans="1:16" s="7" customFormat="1" ht="12.75">
      <c r="A133" s="17">
        <v>0.4166666666666667</v>
      </c>
      <c r="B133" s="23">
        <v>14</v>
      </c>
      <c r="C133" s="23">
        <v>57.2</v>
      </c>
      <c r="D133" s="23"/>
      <c r="E133" s="23"/>
      <c r="F133" s="23"/>
      <c r="G133" s="23"/>
      <c r="H133" s="23">
        <v>7.5</v>
      </c>
      <c r="I133" s="23">
        <v>3</v>
      </c>
      <c r="J133" s="23" t="s">
        <v>441</v>
      </c>
      <c r="K133" s="15"/>
      <c r="M133" s="23"/>
      <c r="N133" s="165">
        <v>1.5</v>
      </c>
      <c r="O133" s="23">
        <v>30.2</v>
      </c>
      <c r="P133" s="23"/>
    </row>
    <row r="134" spans="1:16" s="7" customFormat="1" ht="12.75">
      <c r="A134" s="17">
        <v>0.4375</v>
      </c>
      <c r="B134" s="23">
        <v>14.9</v>
      </c>
      <c r="C134" s="23">
        <v>58.8</v>
      </c>
      <c r="D134" s="23"/>
      <c r="E134" s="23"/>
      <c r="F134" s="23"/>
      <c r="G134" s="23"/>
      <c r="H134" s="23">
        <v>4</v>
      </c>
      <c r="I134" s="23">
        <v>2</v>
      </c>
      <c r="J134" s="23" t="s">
        <v>441</v>
      </c>
      <c r="K134" s="15"/>
      <c r="L134" s="23">
        <v>17.2</v>
      </c>
      <c r="M134" s="23">
        <f aca="true" t="shared" si="0" ref="M134:M143">(L134*1.8)+32</f>
        <v>62.96</v>
      </c>
      <c r="N134" s="165">
        <v>3.5</v>
      </c>
      <c r="O134" s="23">
        <v>21.9</v>
      </c>
      <c r="P134" s="23"/>
    </row>
    <row r="135" spans="1:16" s="7" customFormat="1" ht="12.75">
      <c r="A135" s="17">
        <v>0.4583333333333333</v>
      </c>
      <c r="B135" s="23">
        <v>16.5</v>
      </c>
      <c r="C135" s="23">
        <v>61.7</v>
      </c>
      <c r="D135" s="23"/>
      <c r="E135" s="23"/>
      <c r="F135" s="23"/>
      <c r="G135" s="23"/>
      <c r="H135" s="23">
        <v>2.75</v>
      </c>
      <c r="I135" s="23">
        <v>1</v>
      </c>
      <c r="J135" s="23" t="s">
        <v>750</v>
      </c>
      <c r="K135" s="15"/>
      <c r="L135" s="23">
        <v>18.5</v>
      </c>
      <c r="M135" s="23">
        <f t="shared" si="0"/>
        <v>65.30000000000001</v>
      </c>
      <c r="N135" s="165">
        <v>1.8</v>
      </c>
      <c r="O135" s="23">
        <v>27.5</v>
      </c>
      <c r="P135" s="23"/>
    </row>
    <row r="136" spans="1:16" s="7" customFormat="1" ht="12.75">
      <c r="A136" s="17">
        <v>0.4791666666666667</v>
      </c>
      <c r="B136" s="23">
        <v>22</v>
      </c>
      <c r="C136" s="23">
        <v>71.6</v>
      </c>
      <c r="D136" s="23"/>
      <c r="E136" s="23"/>
      <c r="F136" s="23"/>
      <c r="G136" s="23"/>
      <c r="H136" s="23">
        <v>1</v>
      </c>
      <c r="I136" s="23">
        <v>1</v>
      </c>
      <c r="J136" s="23" t="s">
        <v>709</v>
      </c>
      <c r="K136" s="15"/>
      <c r="L136" s="23"/>
      <c r="M136" s="23"/>
      <c r="N136" s="165">
        <v>1.5</v>
      </c>
      <c r="O136" s="23">
        <v>28.2</v>
      </c>
      <c r="P136" s="23"/>
    </row>
    <row r="137" spans="1:16" s="7" customFormat="1" ht="12.75">
      <c r="A137" s="17">
        <v>0.5208333333333334</v>
      </c>
      <c r="B137" s="23">
        <v>19</v>
      </c>
      <c r="C137" s="23">
        <v>66</v>
      </c>
      <c r="D137" s="23"/>
      <c r="E137" s="23"/>
      <c r="F137" s="23" t="s">
        <v>529</v>
      </c>
      <c r="G137" s="23"/>
      <c r="H137" s="23">
        <v>7</v>
      </c>
      <c r="I137" s="23">
        <v>3</v>
      </c>
      <c r="J137" s="23" t="s">
        <v>254</v>
      </c>
      <c r="K137" s="15"/>
      <c r="L137" s="23">
        <v>17.5</v>
      </c>
      <c r="M137" s="23">
        <f t="shared" si="0"/>
        <v>63.5</v>
      </c>
      <c r="N137" s="165">
        <v>2</v>
      </c>
      <c r="O137" s="23">
        <v>15.6</v>
      </c>
      <c r="P137" s="23"/>
    </row>
    <row r="138" spans="1:16" s="7" customFormat="1" ht="12.75">
      <c r="A138" s="17">
        <v>0.041666666666666664</v>
      </c>
      <c r="B138" s="23">
        <v>19</v>
      </c>
      <c r="C138" s="23">
        <v>66.2</v>
      </c>
      <c r="D138" s="23"/>
      <c r="E138" s="23"/>
      <c r="F138" s="23"/>
      <c r="G138" s="23"/>
      <c r="H138" s="23">
        <v>5</v>
      </c>
      <c r="I138" s="23">
        <v>2</v>
      </c>
      <c r="J138" s="23" t="s">
        <v>254</v>
      </c>
      <c r="K138" s="15"/>
      <c r="L138" s="23"/>
      <c r="M138" s="23"/>
      <c r="N138" s="165">
        <v>3</v>
      </c>
      <c r="O138" s="23">
        <v>17.6</v>
      </c>
      <c r="P138" s="23"/>
    </row>
    <row r="139" spans="1:16" s="7" customFormat="1" ht="12.75">
      <c r="A139" s="17">
        <v>0.0625</v>
      </c>
      <c r="B139" s="23">
        <v>17</v>
      </c>
      <c r="C139" s="23">
        <v>62.6</v>
      </c>
      <c r="D139" s="23"/>
      <c r="E139" s="23"/>
      <c r="F139" s="23"/>
      <c r="G139" s="23"/>
      <c r="H139" s="23">
        <v>6</v>
      </c>
      <c r="I139" s="23">
        <v>2</v>
      </c>
      <c r="J139" s="23" t="s">
        <v>254</v>
      </c>
      <c r="K139" s="15"/>
      <c r="L139" s="23">
        <v>17.6</v>
      </c>
      <c r="M139" s="23">
        <f t="shared" si="0"/>
        <v>63.68000000000001</v>
      </c>
      <c r="N139" s="165">
        <v>2</v>
      </c>
      <c r="O139" s="23">
        <v>26</v>
      </c>
      <c r="P139" s="23"/>
    </row>
    <row r="140" spans="1:16" s="7" customFormat="1" ht="12.75">
      <c r="A140" s="17">
        <v>0.07291666666666667</v>
      </c>
      <c r="B140" s="23">
        <v>18.5</v>
      </c>
      <c r="C140" s="23">
        <v>65.3</v>
      </c>
      <c r="D140" s="23"/>
      <c r="E140" s="23"/>
      <c r="F140" s="23"/>
      <c r="G140" s="23"/>
      <c r="H140" s="23">
        <v>3</v>
      </c>
      <c r="I140" s="23">
        <v>1</v>
      </c>
      <c r="J140" s="23" t="s">
        <v>254</v>
      </c>
      <c r="K140" s="15"/>
      <c r="L140" s="165"/>
      <c r="M140" s="23"/>
      <c r="N140" s="165"/>
      <c r="O140" s="23">
        <v>22</v>
      </c>
      <c r="P140" s="23"/>
    </row>
    <row r="141" spans="1:16" s="7" customFormat="1" ht="12.75">
      <c r="A141" s="20" t="s">
        <v>571</v>
      </c>
      <c r="B141" s="23"/>
      <c r="C141" s="23"/>
      <c r="D141" s="23"/>
      <c r="E141" s="23"/>
      <c r="F141" s="23"/>
      <c r="G141" s="23"/>
      <c r="H141" s="23"/>
      <c r="I141" s="23"/>
      <c r="J141" s="23"/>
      <c r="K141" s="15"/>
      <c r="L141" s="165"/>
      <c r="M141" s="23"/>
      <c r="N141" s="165"/>
      <c r="O141" s="23"/>
      <c r="P141" s="23"/>
    </row>
    <row r="142" spans="1:16" s="7" customFormat="1" ht="12.75">
      <c r="A142" s="17">
        <v>0.4583333333333333</v>
      </c>
      <c r="B142" s="23">
        <v>21</v>
      </c>
      <c r="C142" s="23">
        <f>(B142*1.8)+32</f>
        <v>69.80000000000001</v>
      </c>
      <c r="D142" s="23"/>
      <c r="E142" s="23" t="s">
        <v>342</v>
      </c>
      <c r="F142" s="23" t="s">
        <v>765</v>
      </c>
      <c r="G142" s="23"/>
      <c r="H142" s="23"/>
      <c r="I142" s="23">
        <v>4</v>
      </c>
      <c r="J142" s="23" t="s">
        <v>525</v>
      </c>
      <c r="K142" s="15"/>
      <c r="L142" s="165">
        <v>16.5</v>
      </c>
      <c r="M142" s="23">
        <f t="shared" si="0"/>
        <v>61.7</v>
      </c>
      <c r="N142" s="165">
        <v>0.5</v>
      </c>
      <c r="O142" s="23" t="s">
        <v>444</v>
      </c>
      <c r="P142" s="23" t="s">
        <v>562</v>
      </c>
    </row>
    <row r="143" spans="1:16" s="7" customFormat="1" ht="12.75">
      <c r="A143" s="17">
        <v>0.5</v>
      </c>
      <c r="B143" s="23">
        <v>22</v>
      </c>
      <c r="C143" s="23">
        <f>(B143*1.8)+32</f>
        <v>71.6</v>
      </c>
      <c r="D143" s="23"/>
      <c r="E143" s="23"/>
      <c r="F143" s="23"/>
      <c r="G143" s="23"/>
      <c r="H143" s="23"/>
      <c r="I143" s="23"/>
      <c r="J143" s="23"/>
      <c r="K143" s="15"/>
      <c r="L143" s="165">
        <v>18</v>
      </c>
      <c r="M143" s="23">
        <f t="shared" si="0"/>
        <v>64.4</v>
      </c>
      <c r="N143" s="165"/>
      <c r="O143" s="23"/>
      <c r="P143" s="23"/>
    </row>
    <row r="144" spans="1:16" s="7" customFormat="1" ht="12.75">
      <c r="A144" s="17" t="s">
        <v>373</v>
      </c>
      <c r="B144" s="23"/>
      <c r="C144" s="23"/>
      <c r="D144" s="23"/>
      <c r="E144" s="23"/>
      <c r="F144" s="23"/>
      <c r="G144" s="23"/>
      <c r="H144" s="23"/>
      <c r="I144" s="23"/>
      <c r="J144" s="23"/>
      <c r="K144" s="15"/>
      <c r="L144" s="165"/>
      <c r="M144" s="23"/>
      <c r="N144" s="165"/>
      <c r="O144" s="23"/>
      <c r="P144" s="23"/>
    </row>
    <row r="145" spans="1:16" s="7" customFormat="1" ht="12.75">
      <c r="A145" s="17">
        <v>0.3958333333333333</v>
      </c>
      <c r="B145" s="23"/>
      <c r="C145" s="23"/>
      <c r="D145" s="23" t="s">
        <v>532</v>
      </c>
      <c r="E145" s="23" t="s">
        <v>342</v>
      </c>
      <c r="F145" s="23" t="s">
        <v>463</v>
      </c>
      <c r="G145" s="23"/>
      <c r="H145" s="23" t="s">
        <v>230</v>
      </c>
      <c r="I145" s="23">
        <v>4</v>
      </c>
      <c r="J145" s="23"/>
      <c r="K145" s="15"/>
      <c r="L145" s="165"/>
      <c r="M145" s="23"/>
      <c r="N145" s="165"/>
      <c r="O145" s="23"/>
      <c r="P145" s="23"/>
    </row>
    <row r="146" spans="1:16" s="7" customFormat="1" ht="12.75">
      <c r="A146" s="17">
        <v>0.4375</v>
      </c>
      <c r="B146" s="23"/>
      <c r="C146" s="23"/>
      <c r="D146" s="23"/>
      <c r="E146" s="23"/>
      <c r="F146" s="23"/>
      <c r="G146" s="23"/>
      <c r="H146" s="23" t="s">
        <v>659</v>
      </c>
      <c r="I146" s="23"/>
      <c r="J146" s="23"/>
      <c r="K146" s="15"/>
      <c r="L146" s="165">
        <v>10</v>
      </c>
      <c r="M146" s="23">
        <v>50</v>
      </c>
      <c r="N146" s="165"/>
      <c r="O146" s="23" t="s">
        <v>660</v>
      </c>
      <c r="P146" s="23" t="s">
        <v>703</v>
      </c>
    </row>
    <row r="147" spans="1:16" s="7" customFormat="1" ht="12.75">
      <c r="A147" s="17">
        <v>0.4583333333333333</v>
      </c>
      <c r="B147" s="23"/>
      <c r="C147" s="23"/>
      <c r="D147" s="23"/>
      <c r="E147" s="23"/>
      <c r="F147" s="23"/>
      <c r="G147" s="23"/>
      <c r="H147" s="23"/>
      <c r="I147" s="23">
        <v>2</v>
      </c>
      <c r="J147" s="23"/>
      <c r="K147" s="15"/>
      <c r="L147" s="165">
        <v>14.4</v>
      </c>
      <c r="M147" s="23">
        <v>58</v>
      </c>
      <c r="N147" s="165"/>
      <c r="O147" s="23"/>
      <c r="P147" s="23"/>
    </row>
    <row r="148" spans="1:16" s="7" customFormat="1" ht="12.75">
      <c r="A148" s="17">
        <v>0.5833333333333334</v>
      </c>
      <c r="B148" s="23"/>
      <c r="C148" s="23"/>
      <c r="D148" s="23"/>
      <c r="E148" s="23"/>
      <c r="F148" s="23"/>
      <c r="G148" s="23"/>
      <c r="H148" s="23"/>
      <c r="I148" s="23"/>
      <c r="J148" s="23"/>
      <c r="K148" s="15"/>
      <c r="L148" s="165"/>
      <c r="M148" s="23"/>
      <c r="N148" s="165"/>
      <c r="O148" s="23" t="s">
        <v>582</v>
      </c>
      <c r="P148" s="23"/>
    </row>
    <row r="149" spans="1:16" ht="12.75">
      <c r="A149" s="20" t="s">
        <v>663</v>
      </c>
      <c r="B149" s="15"/>
      <c r="C149" s="15"/>
      <c r="D149" s="15"/>
      <c r="E149" s="15"/>
      <c r="F149" s="15"/>
      <c r="G149" s="15"/>
      <c r="H149" s="15"/>
      <c r="I149" s="15"/>
      <c r="J149" s="15"/>
      <c r="K149" s="15"/>
      <c r="L149" s="15"/>
      <c r="M149" s="15"/>
      <c r="N149" s="26"/>
      <c r="O149" s="15"/>
      <c r="P149" s="15"/>
    </row>
    <row r="150" spans="1:16" ht="12.75">
      <c r="A150" s="17">
        <v>0.40625</v>
      </c>
      <c r="B150" s="15">
        <v>15</v>
      </c>
      <c r="C150" s="15">
        <v>59</v>
      </c>
      <c r="D150" s="15" t="s">
        <v>474</v>
      </c>
      <c r="E150" s="15"/>
      <c r="F150" s="15"/>
      <c r="G150" s="15"/>
      <c r="H150" s="19" t="s">
        <v>661</v>
      </c>
      <c r="I150" s="15">
        <v>2</v>
      </c>
      <c r="J150" s="15" t="s">
        <v>525</v>
      </c>
      <c r="K150" s="15" t="s">
        <v>762</v>
      </c>
      <c r="L150" s="15">
        <v>16.5</v>
      </c>
      <c r="M150" s="15">
        <v>61.7</v>
      </c>
      <c r="N150" s="26">
        <v>0.7</v>
      </c>
      <c r="O150" s="15" t="s">
        <v>662</v>
      </c>
      <c r="P150" s="15" t="s">
        <v>562</v>
      </c>
    </row>
    <row r="151" spans="1:16" ht="12.75">
      <c r="A151" s="17">
        <v>0.4166666666666667</v>
      </c>
      <c r="B151" s="15">
        <v>20</v>
      </c>
      <c r="C151" s="15">
        <v>68</v>
      </c>
      <c r="D151" s="15"/>
      <c r="E151" s="15"/>
      <c r="F151" s="15"/>
      <c r="G151" s="15"/>
      <c r="H151" s="19"/>
      <c r="I151" s="15"/>
      <c r="J151" s="15" t="s">
        <v>441</v>
      </c>
      <c r="K151" s="15"/>
      <c r="L151" s="15">
        <v>16.5</v>
      </c>
      <c r="M151" s="15">
        <v>61.7</v>
      </c>
      <c r="N151" s="26"/>
      <c r="O151" s="15"/>
      <c r="P151" t="s">
        <v>665</v>
      </c>
    </row>
    <row r="152" spans="1:16" ht="12.75">
      <c r="A152" s="17">
        <v>0.4583333333333333</v>
      </c>
      <c r="B152" s="15">
        <v>17</v>
      </c>
      <c r="C152" s="15">
        <v>62</v>
      </c>
      <c r="D152" s="15"/>
      <c r="E152" s="15"/>
      <c r="F152" s="15"/>
      <c r="G152" s="15"/>
      <c r="H152" s="15"/>
      <c r="I152" s="15"/>
      <c r="J152" s="15" t="s">
        <v>709</v>
      </c>
      <c r="K152" s="15"/>
      <c r="L152" s="15">
        <v>17</v>
      </c>
      <c r="M152" s="15">
        <v>63</v>
      </c>
      <c r="N152" s="26">
        <v>0.2</v>
      </c>
      <c r="O152" s="15"/>
      <c r="P152" s="15"/>
    </row>
    <row r="153" spans="1:16" ht="12.75">
      <c r="A153" s="17">
        <v>0.4791666666666667</v>
      </c>
      <c r="B153" s="15">
        <v>19</v>
      </c>
      <c r="C153" s="15">
        <v>66.2</v>
      </c>
      <c r="D153" s="15"/>
      <c r="E153" s="15"/>
      <c r="F153" s="15"/>
      <c r="G153" s="15"/>
      <c r="H153" s="15"/>
      <c r="I153" s="15"/>
      <c r="J153" s="15" t="s">
        <v>578</v>
      </c>
      <c r="K153" s="15"/>
      <c r="L153" s="15">
        <v>17</v>
      </c>
      <c r="M153" s="15">
        <v>63</v>
      </c>
      <c r="N153" s="26"/>
      <c r="O153" s="15"/>
      <c r="P153" s="15"/>
    </row>
    <row r="154" spans="1:16" ht="12.75">
      <c r="A154" s="17">
        <v>0.6819444444444445</v>
      </c>
      <c r="B154" s="15">
        <v>19</v>
      </c>
      <c r="C154" s="15">
        <v>66</v>
      </c>
      <c r="D154" s="15" t="s">
        <v>342</v>
      </c>
      <c r="E154" s="15" t="s">
        <v>532</v>
      </c>
      <c r="F154" s="15" t="s">
        <v>245</v>
      </c>
      <c r="G154" s="15" t="s">
        <v>333</v>
      </c>
      <c r="H154" s="15" t="s">
        <v>333</v>
      </c>
      <c r="I154" s="15">
        <v>1</v>
      </c>
      <c r="J154" s="15"/>
      <c r="K154" s="15"/>
      <c r="L154" s="15">
        <v>17.8</v>
      </c>
      <c r="M154" s="15">
        <v>64.03</v>
      </c>
      <c r="N154" s="26">
        <v>0.5</v>
      </c>
      <c r="O154" s="15">
        <v>71.54</v>
      </c>
      <c r="P154" s="15" t="s">
        <v>664</v>
      </c>
    </row>
    <row r="155" spans="1:16" ht="12.75">
      <c r="A155" s="16" t="s">
        <v>749</v>
      </c>
      <c r="B155" s="15"/>
      <c r="C155" s="15"/>
      <c r="D155" s="15"/>
      <c r="E155" s="15"/>
      <c r="F155" s="15"/>
      <c r="G155" s="15"/>
      <c r="H155" s="15"/>
      <c r="I155" s="15"/>
      <c r="J155" s="15"/>
      <c r="K155" s="15"/>
      <c r="L155" s="15"/>
      <c r="M155" s="15"/>
      <c r="N155" s="26"/>
      <c r="O155" s="15"/>
      <c r="P155" s="15"/>
    </row>
    <row r="156" spans="1:16" ht="12.75">
      <c r="A156" s="17">
        <v>0.4270833333333333</v>
      </c>
      <c r="B156" s="15">
        <v>18.8</v>
      </c>
      <c r="C156" s="15">
        <f>(B156*1.8)+32</f>
        <v>65.84</v>
      </c>
      <c r="D156" s="15" t="s">
        <v>474</v>
      </c>
      <c r="E156" s="15"/>
      <c r="F156" s="15" t="s">
        <v>666</v>
      </c>
      <c r="G156" s="15">
        <v>6.7</v>
      </c>
      <c r="H156" s="15">
        <v>5.82</v>
      </c>
      <c r="I156" s="15">
        <v>2</v>
      </c>
      <c r="J156" s="15" t="s">
        <v>709</v>
      </c>
      <c r="K156" s="15"/>
      <c r="L156" s="15">
        <v>17.6</v>
      </c>
      <c r="M156" s="15">
        <v>63.7</v>
      </c>
      <c r="N156" s="26">
        <v>0.5</v>
      </c>
      <c r="O156" s="15" t="s">
        <v>667</v>
      </c>
      <c r="P156" s="15" t="s">
        <v>562</v>
      </c>
    </row>
    <row r="157" spans="1:16" ht="12.75">
      <c r="A157" s="17">
        <v>0.4791666666666667</v>
      </c>
      <c r="B157" s="15">
        <v>18.3</v>
      </c>
      <c r="C157" s="15">
        <f>(B157*1.8)+32</f>
        <v>64.94</v>
      </c>
      <c r="D157" s="15"/>
      <c r="E157" s="15"/>
      <c r="F157" s="15"/>
      <c r="G157" s="15"/>
      <c r="H157" s="15"/>
      <c r="I157" s="15"/>
      <c r="J157" s="15"/>
      <c r="K157" s="15"/>
      <c r="L157" s="15">
        <v>18.1</v>
      </c>
      <c r="M157" s="15">
        <v>64.5</v>
      </c>
      <c r="N157" s="26"/>
      <c r="O157" s="15"/>
      <c r="P157" s="15"/>
    </row>
    <row r="158" spans="1:16" ht="12.75">
      <c r="A158" s="17">
        <v>0.5208333333333334</v>
      </c>
      <c r="B158" s="15">
        <v>16.6</v>
      </c>
      <c r="C158" s="15">
        <f>(B158*1.8)+32</f>
        <v>61.88</v>
      </c>
      <c r="D158" s="15"/>
      <c r="E158" s="15"/>
      <c r="F158" s="15"/>
      <c r="G158" s="15"/>
      <c r="H158" s="15"/>
      <c r="I158" s="15"/>
      <c r="J158" s="15"/>
      <c r="K158" s="15"/>
      <c r="L158" s="15">
        <v>18.2</v>
      </c>
      <c r="M158" s="15">
        <v>64.8</v>
      </c>
      <c r="N158" s="26"/>
      <c r="O158" s="15"/>
      <c r="P158" s="15"/>
    </row>
    <row r="159" spans="1:16" ht="12.75">
      <c r="A159" s="20" t="s">
        <v>504</v>
      </c>
      <c r="B159" s="15"/>
      <c r="C159" s="15"/>
      <c r="D159" s="15"/>
      <c r="E159" s="15"/>
      <c r="F159" s="15"/>
      <c r="G159" s="15"/>
      <c r="H159" s="15"/>
      <c r="I159" s="15"/>
      <c r="J159" s="15"/>
      <c r="K159" s="15"/>
      <c r="L159" s="15"/>
      <c r="M159" s="15"/>
      <c r="N159" s="26"/>
      <c r="O159" s="15"/>
      <c r="P159" s="15"/>
    </row>
    <row r="160" spans="1:16" ht="12.75">
      <c r="A160" s="17">
        <v>0.4166666666666667</v>
      </c>
      <c r="B160" s="15"/>
      <c r="C160" s="15"/>
      <c r="D160" s="15" t="s">
        <v>532</v>
      </c>
      <c r="E160" s="15" t="s">
        <v>672</v>
      </c>
      <c r="F160" s="15" t="s">
        <v>666</v>
      </c>
      <c r="G160" s="15"/>
      <c r="H160" s="15"/>
      <c r="I160" s="15"/>
      <c r="J160" s="15"/>
      <c r="K160" s="15" t="s">
        <v>541</v>
      </c>
      <c r="L160" s="15">
        <v>19</v>
      </c>
      <c r="M160" s="15">
        <v>65</v>
      </c>
      <c r="N160" s="26">
        <v>0.1</v>
      </c>
      <c r="O160" s="15" t="s">
        <v>579</v>
      </c>
      <c r="P160" s="15" t="s">
        <v>633</v>
      </c>
    </row>
    <row r="161" spans="1:16" ht="12.75">
      <c r="A161" s="20" t="s">
        <v>505</v>
      </c>
      <c r="B161" s="15"/>
      <c r="C161" s="15"/>
      <c r="D161" s="15"/>
      <c r="E161" s="15"/>
      <c r="F161" s="15"/>
      <c r="G161" s="15"/>
      <c r="H161" s="15"/>
      <c r="I161" s="15"/>
      <c r="J161" s="15"/>
      <c r="K161" s="15"/>
      <c r="L161" s="15"/>
      <c r="M161" s="15"/>
      <c r="N161" s="26"/>
      <c r="O161" s="15"/>
      <c r="P161" s="15"/>
    </row>
    <row r="162" spans="1:16" ht="12.75">
      <c r="A162" s="17">
        <v>0.513888888888889</v>
      </c>
      <c r="B162" s="15">
        <v>16</v>
      </c>
      <c r="C162" s="15">
        <v>61</v>
      </c>
      <c r="D162" s="15" t="s">
        <v>756</v>
      </c>
      <c r="E162" s="15" t="s">
        <v>673</v>
      </c>
      <c r="F162" s="15" t="s">
        <v>529</v>
      </c>
      <c r="G162" s="15"/>
      <c r="H162" s="15"/>
      <c r="I162" s="15"/>
      <c r="J162" s="15"/>
      <c r="K162" s="15"/>
      <c r="L162" s="15">
        <v>24</v>
      </c>
      <c r="M162" s="15">
        <v>75.2</v>
      </c>
      <c r="N162" s="26"/>
      <c r="O162" s="15"/>
      <c r="P162" s="15"/>
    </row>
    <row r="163" spans="1:16" ht="12.75">
      <c r="A163" s="16" t="s">
        <v>331</v>
      </c>
      <c r="B163" s="15"/>
      <c r="C163" s="15"/>
      <c r="D163" s="15"/>
      <c r="E163" s="15"/>
      <c r="F163" s="15"/>
      <c r="G163" s="15"/>
      <c r="H163" s="15"/>
      <c r="I163" s="15"/>
      <c r="J163" s="15"/>
      <c r="K163" s="15"/>
      <c r="L163" s="15"/>
      <c r="M163" s="15"/>
      <c r="N163" s="26"/>
      <c r="O163" s="15"/>
      <c r="P163" s="15"/>
    </row>
    <row r="164" spans="1:16" ht="12.75">
      <c r="A164" s="17">
        <v>0.46875</v>
      </c>
      <c r="B164" s="15">
        <v>14.4</v>
      </c>
      <c r="C164" s="15">
        <v>58</v>
      </c>
      <c r="D164" s="15" t="s">
        <v>474</v>
      </c>
      <c r="E164" s="15" t="s">
        <v>342</v>
      </c>
      <c r="F164" s="15" t="s">
        <v>529</v>
      </c>
      <c r="G164" s="15" t="s">
        <v>661</v>
      </c>
      <c r="H164" s="15"/>
      <c r="I164" s="15">
        <v>2</v>
      </c>
      <c r="J164" s="15" t="s">
        <v>441</v>
      </c>
      <c r="K164" s="15" t="s">
        <v>762</v>
      </c>
      <c r="L164" s="15">
        <v>20</v>
      </c>
      <c r="M164" s="15">
        <v>68</v>
      </c>
      <c r="N164" s="26"/>
      <c r="O164" s="15" t="s">
        <v>443</v>
      </c>
      <c r="P164" s="15" t="s">
        <v>633</v>
      </c>
    </row>
    <row r="165" spans="1:16" ht="12.75">
      <c r="A165" s="27" t="s">
        <v>366</v>
      </c>
      <c r="B165" s="15"/>
      <c r="C165" s="15"/>
      <c r="D165" s="15"/>
      <c r="E165" s="15"/>
      <c r="F165" s="15"/>
      <c r="G165" s="15"/>
      <c r="H165" s="15"/>
      <c r="I165" s="15"/>
      <c r="J165" s="15"/>
      <c r="K165" s="15"/>
      <c r="L165" s="15"/>
      <c r="M165" s="15"/>
      <c r="N165" s="26"/>
      <c r="O165" s="15"/>
      <c r="P165" s="15"/>
    </row>
    <row r="166" spans="1:16" ht="12.75">
      <c r="A166" s="17">
        <v>0.3958333333333333</v>
      </c>
      <c r="B166" s="15">
        <v>16</v>
      </c>
      <c r="C166" s="15">
        <f>+(B166*1.8)+32</f>
        <v>60.8</v>
      </c>
      <c r="D166" s="15"/>
      <c r="E166" s="15"/>
      <c r="F166" s="15"/>
      <c r="G166" s="15"/>
      <c r="H166" s="15"/>
      <c r="I166" s="15"/>
      <c r="J166" s="15"/>
      <c r="K166" s="15"/>
      <c r="L166" s="15">
        <v>16</v>
      </c>
      <c r="M166" s="15">
        <v>60.8</v>
      </c>
      <c r="N166" s="26"/>
      <c r="O166" s="15"/>
      <c r="P166" s="15"/>
    </row>
    <row r="167" spans="1:16" ht="12.75">
      <c r="A167" s="17">
        <v>0.4583333333333333</v>
      </c>
      <c r="B167" s="15">
        <v>19</v>
      </c>
      <c r="C167" s="15">
        <f>+(B167*1.8)+32</f>
        <v>66.2</v>
      </c>
      <c r="D167" s="15"/>
      <c r="E167" s="15"/>
      <c r="F167" s="15"/>
      <c r="G167" s="15"/>
      <c r="H167" s="15"/>
      <c r="I167" s="15"/>
      <c r="J167" s="15"/>
      <c r="K167" s="15"/>
      <c r="L167" s="15">
        <v>17</v>
      </c>
      <c r="M167" s="15">
        <v>62</v>
      </c>
      <c r="N167" s="26"/>
      <c r="O167" s="15"/>
      <c r="P167" s="15"/>
    </row>
    <row r="168" spans="1:16" ht="12.75">
      <c r="A168" s="17">
        <v>0.5104166666666666</v>
      </c>
      <c r="B168" s="15">
        <v>19</v>
      </c>
      <c r="C168" s="15">
        <f>+(B168*1.8)+32</f>
        <v>66.2</v>
      </c>
      <c r="D168" s="15"/>
      <c r="E168" s="15"/>
      <c r="F168" s="15"/>
      <c r="G168" s="15"/>
      <c r="H168" s="15"/>
      <c r="I168" s="15"/>
      <c r="J168" s="15"/>
      <c r="K168" s="15"/>
      <c r="L168" s="15">
        <v>17</v>
      </c>
      <c r="M168" s="15">
        <v>62</v>
      </c>
      <c r="N168" s="26"/>
      <c r="O168" s="15"/>
      <c r="P168" s="15"/>
    </row>
    <row r="169" spans="1:16" ht="12.75">
      <c r="A169" s="17">
        <v>0.06944444444444443</v>
      </c>
      <c r="B169" s="15">
        <v>20</v>
      </c>
      <c r="C169" s="15">
        <f>+(B169*1.8)+32</f>
        <v>68</v>
      </c>
      <c r="D169" s="15"/>
      <c r="E169" s="15"/>
      <c r="F169" s="15"/>
      <c r="G169" s="15"/>
      <c r="H169" s="15"/>
      <c r="I169" s="15"/>
      <c r="J169" s="15"/>
      <c r="K169" s="15"/>
      <c r="L169" s="15">
        <v>17</v>
      </c>
      <c r="M169" s="15">
        <v>62</v>
      </c>
      <c r="N169" s="26"/>
      <c r="O169" s="15"/>
      <c r="P169" s="15"/>
    </row>
    <row r="170" spans="1:16" ht="12.75">
      <c r="A170" s="28" t="s">
        <v>328</v>
      </c>
      <c r="B170" s="15"/>
      <c r="C170" s="15"/>
      <c r="D170" s="15"/>
      <c r="E170" s="15"/>
      <c r="F170" s="15"/>
      <c r="G170" s="15"/>
      <c r="H170" s="15"/>
      <c r="I170" s="15"/>
      <c r="J170" s="15"/>
      <c r="K170" s="15"/>
      <c r="L170" s="15"/>
      <c r="M170" s="15"/>
      <c r="N170" s="26"/>
      <c r="O170" s="15"/>
      <c r="P170" s="15"/>
    </row>
    <row r="171" spans="1:16" ht="12.75">
      <c r="A171" s="17">
        <v>0.96875</v>
      </c>
      <c r="B171" s="15">
        <v>10</v>
      </c>
      <c r="C171" s="15">
        <v>50</v>
      </c>
      <c r="D171" s="15"/>
      <c r="E171" s="15" t="s">
        <v>674</v>
      </c>
      <c r="F171" s="15" t="s">
        <v>765</v>
      </c>
      <c r="G171" s="15"/>
      <c r="H171" s="19"/>
      <c r="I171" s="15"/>
      <c r="J171" s="15"/>
      <c r="K171" s="15"/>
      <c r="L171" s="15">
        <v>18</v>
      </c>
      <c r="M171" s="15">
        <v>64.4</v>
      </c>
      <c r="N171" s="26"/>
      <c r="O171" s="15"/>
      <c r="P171" s="15"/>
    </row>
    <row r="172" spans="1:16" ht="12.75">
      <c r="A172" s="17">
        <v>0.5104166666666666</v>
      </c>
      <c r="B172" s="15">
        <v>11</v>
      </c>
      <c r="C172" s="15">
        <v>51.8</v>
      </c>
      <c r="D172" s="15"/>
      <c r="E172" s="15"/>
      <c r="F172" s="15"/>
      <c r="G172" s="15"/>
      <c r="H172" s="15"/>
      <c r="I172" s="15"/>
      <c r="J172" s="15"/>
      <c r="K172" s="15"/>
      <c r="L172" s="15">
        <v>19</v>
      </c>
      <c r="M172" s="15">
        <v>66.2</v>
      </c>
      <c r="N172" s="26"/>
      <c r="O172" s="15"/>
      <c r="P172" s="15"/>
    </row>
    <row r="173" spans="1:16" ht="12.75">
      <c r="A173" s="16" t="s">
        <v>329</v>
      </c>
      <c r="B173" s="15"/>
      <c r="C173" s="15"/>
      <c r="D173" s="15"/>
      <c r="E173" s="15"/>
      <c r="F173" s="15"/>
      <c r="G173" s="15"/>
      <c r="H173" s="15"/>
      <c r="I173" s="15"/>
      <c r="J173" s="15"/>
      <c r="K173" s="15"/>
      <c r="L173" s="15"/>
      <c r="M173" s="15"/>
      <c r="N173" s="26"/>
      <c r="O173" s="15"/>
      <c r="P173" s="15"/>
    </row>
    <row r="174" spans="1:16" ht="12.75">
      <c r="A174" s="17">
        <v>0.46527777777777773</v>
      </c>
      <c r="B174" s="15">
        <v>17.4</v>
      </c>
      <c r="C174" s="15">
        <v>63.3</v>
      </c>
      <c r="D174" s="15"/>
      <c r="E174" s="15"/>
      <c r="F174" s="15"/>
      <c r="G174" s="15">
        <v>7.75</v>
      </c>
      <c r="H174" s="15"/>
      <c r="I174" s="15">
        <v>2</v>
      </c>
      <c r="J174" s="15"/>
      <c r="K174" s="15"/>
      <c r="L174" s="15">
        <v>15.5</v>
      </c>
      <c r="M174" s="15">
        <f>(L174*1.8)+32</f>
        <v>59.900000000000006</v>
      </c>
      <c r="N174" s="26"/>
      <c r="O174" s="15" t="s">
        <v>242</v>
      </c>
      <c r="P174" s="15" t="s">
        <v>562</v>
      </c>
    </row>
    <row r="175" spans="1:16" ht="12.75">
      <c r="A175" s="156" t="s">
        <v>267</v>
      </c>
      <c r="B175" s="15"/>
      <c r="C175" s="15"/>
      <c r="D175" s="15"/>
      <c r="E175" s="15"/>
      <c r="F175" s="15"/>
      <c r="G175" s="15"/>
      <c r="H175" s="15"/>
      <c r="I175" s="15"/>
      <c r="J175" s="15"/>
      <c r="K175" s="15"/>
      <c r="L175" s="15"/>
      <c r="M175" s="15"/>
      <c r="N175" s="26"/>
      <c r="O175" s="15"/>
      <c r="P175" s="15"/>
    </row>
    <row r="176" spans="1:16" ht="25.5">
      <c r="A176" s="17">
        <v>0.625</v>
      </c>
      <c r="B176" s="15">
        <v>18</v>
      </c>
      <c r="C176" s="15">
        <v>64</v>
      </c>
      <c r="D176" s="13" t="s">
        <v>264</v>
      </c>
      <c r="E176" s="13" t="s">
        <v>294</v>
      </c>
      <c r="F176" s="15" t="s">
        <v>268</v>
      </c>
      <c r="G176" s="15">
        <v>2.4</v>
      </c>
      <c r="H176" s="15"/>
      <c r="I176" s="15">
        <v>1</v>
      </c>
      <c r="J176" s="15" t="s">
        <v>441</v>
      </c>
      <c r="K176" s="15" t="s">
        <v>541</v>
      </c>
      <c r="L176" s="15">
        <v>18</v>
      </c>
      <c r="M176" s="15">
        <v>64</v>
      </c>
      <c r="N176" s="26">
        <v>0.3</v>
      </c>
      <c r="O176" s="15">
        <v>102.1</v>
      </c>
      <c r="P176" s="13" t="s">
        <v>562</v>
      </c>
    </row>
    <row r="177" spans="1:16" ht="12.75">
      <c r="A177" s="169" t="s">
        <v>381</v>
      </c>
      <c r="B177" s="15"/>
      <c r="C177" s="15"/>
      <c r="D177" s="15"/>
      <c r="E177" s="15"/>
      <c r="F177" s="15"/>
      <c r="G177" s="15"/>
      <c r="H177" s="15"/>
      <c r="I177" s="15"/>
      <c r="J177" s="15"/>
      <c r="K177" s="15"/>
      <c r="L177" s="15"/>
      <c r="M177" s="15"/>
      <c r="N177" s="26"/>
      <c r="O177" s="15"/>
      <c r="P177" s="15"/>
    </row>
    <row r="178" spans="1:16" ht="12.75">
      <c r="A178" s="17">
        <v>0.4166666666666667</v>
      </c>
      <c r="B178" s="15">
        <v>18.25</v>
      </c>
      <c r="C178" s="15">
        <v>63.5</v>
      </c>
      <c r="D178" s="15" t="s">
        <v>298</v>
      </c>
      <c r="E178" s="15" t="s">
        <v>297</v>
      </c>
      <c r="F178" s="15" t="s">
        <v>666</v>
      </c>
      <c r="G178" s="15"/>
      <c r="H178" s="15" t="s">
        <v>295</v>
      </c>
      <c r="I178" s="15" t="s">
        <v>296</v>
      </c>
      <c r="J178" s="15" t="s">
        <v>254</v>
      </c>
      <c r="K178" s="15" t="s">
        <v>541</v>
      </c>
      <c r="L178" s="15">
        <v>20</v>
      </c>
      <c r="M178" s="15">
        <v>68</v>
      </c>
      <c r="N178" s="26">
        <v>0</v>
      </c>
      <c r="O178" s="15" t="s">
        <v>299</v>
      </c>
      <c r="P178" s="15" t="s">
        <v>562</v>
      </c>
    </row>
    <row r="179" spans="1:16" ht="12.75">
      <c r="A179" s="17">
        <v>0.4583333333333333</v>
      </c>
      <c r="B179" s="15">
        <v>17.5</v>
      </c>
      <c r="C179" s="15">
        <v>26</v>
      </c>
      <c r="D179" s="15"/>
      <c r="E179" s="15"/>
      <c r="F179" s="15"/>
      <c r="G179" s="15"/>
      <c r="H179" s="15"/>
      <c r="I179" s="15"/>
      <c r="J179" s="15"/>
      <c r="K179" s="15"/>
      <c r="L179" s="15"/>
      <c r="M179" s="15"/>
      <c r="N179" s="26"/>
      <c r="O179" s="15"/>
      <c r="P179" s="15"/>
    </row>
    <row r="180" spans="1:16" ht="12.75">
      <c r="A180" s="156" t="s">
        <v>635</v>
      </c>
      <c r="B180" s="15"/>
      <c r="C180" s="15"/>
      <c r="D180" s="15"/>
      <c r="E180" s="15"/>
      <c r="F180" s="15"/>
      <c r="G180" s="15"/>
      <c r="H180" s="15"/>
      <c r="I180" s="15"/>
      <c r="J180" s="15"/>
      <c r="K180" s="15"/>
      <c r="L180" s="15"/>
      <c r="M180" s="15"/>
      <c r="N180" s="26"/>
      <c r="O180" s="15"/>
      <c r="P180" s="15"/>
    </row>
    <row r="181" spans="1:16" ht="12.75">
      <c r="A181" s="4">
        <v>0.5027777777777778</v>
      </c>
      <c r="B181" s="15">
        <v>21</v>
      </c>
      <c r="C181" s="15">
        <v>70</v>
      </c>
      <c r="D181" s="15" t="s">
        <v>300</v>
      </c>
      <c r="E181" s="15"/>
      <c r="F181" s="15" t="s">
        <v>765</v>
      </c>
      <c r="G181" s="15"/>
      <c r="H181" s="15"/>
      <c r="I181" s="15"/>
      <c r="J181" s="15"/>
      <c r="K181" s="15" t="s">
        <v>301</v>
      </c>
      <c r="L181" s="15">
        <v>21.33</v>
      </c>
      <c r="M181" s="15">
        <f>(L181*1.8)+32</f>
        <v>70.394</v>
      </c>
      <c r="N181" s="26">
        <v>0</v>
      </c>
      <c r="O181" s="15"/>
      <c r="P181" s="15"/>
    </row>
    <row r="182" spans="1:16" ht="12.75">
      <c r="A182" s="4">
        <v>0.5444444444444444</v>
      </c>
      <c r="B182" s="15">
        <v>20</v>
      </c>
      <c r="C182" s="15">
        <v>68</v>
      </c>
      <c r="D182" s="15"/>
      <c r="E182" s="15"/>
      <c r="F182" s="15"/>
      <c r="G182" s="15"/>
      <c r="H182" s="15"/>
      <c r="I182" s="15"/>
      <c r="J182" s="15"/>
      <c r="K182" s="15" t="s">
        <v>541</v>
      </c>
      <c r="L182" s="15"/>
      <c r="M182" s="15"/>
      <c r="N182" s="26"/>
      <c r="O182" s="15"/>
      <c r="P182" s="15"/>
    </row>
    <row r="183" spans="1:16" s="122" customFormat="1" ht="12.75">
      <c r="A183" s="170" t="s">
        <v>380</v>
      </c>
      <c r="B183" s="151"/>
      <c r="C183" s="151"/>
      <c r="D183" s="151"/>
      <c r="E183" s="151"/>
      <c r="F183" s="151"/>
      <c r="G183" s="151"/>
      <c r="H183" s="151"/>
      <c r="I183" s="151"/>
      <c r="J183" s="151"/>
      <c r="K183" s="151"/>
      <c r="L183" s="151"/>
      <c r="M183" s="151"/>
      <c r="N183" s="171"/>
      <c r="O183" s="151"/>
      <c r="P183" s="151"/>
    </row>
    <row r="184" spans="1:16" ht="12.75">
      <c r="A184" s="17">
        <v>0.4791666666666667</v>
      </c>
      <c r="B184" s="15">
        <v>19.7</v>
      </c>
      <c r="C184" s="15">
        <v>67.5</v>
      </c>
      <c r="D184" s="15"/>
      <c r="E184" s="15" t="s">
        <v>302</v>
      </c>
      <c r="F184" s="15" t="s">
        <v>529</v>
      </c>
      <c r="G184" s="15">
        <v>9.7</v>
      </c>
      <c r="H184" s="15"/>
      <c r="I184" s="15">
        <v>3</v>
      </c>
      <c r="J184" s="15" t="s">
        <v>254</v>
      </c>
      <c r="K184" s="15"/>
      <c r="L184" s="15">
        <v>17</v>
      </c>
      <c r="M184" s="15">
        <v>65</v>
      </c>
      <c r="N184" s="26">
        <v>0</v>
      </c>
      <c r="O184" s="15">
        <v>83.4</v>
      </c>
      <c r="P184" s="15" t="s">
        <v>562</v>
      </c>
    </row>
    <row r="185" spans="1:16" ht="12.75">
      <c r="A185" s="17">
        <v>0.5208333333333334</v>
      </c>
      <c r="B185" s="15">
        <v>18</v>
      </c>
      <c r="C185" s="15">
        <v>65</v>
      </c>
      <c r="D185" s="15"/>
      <c r="E185" s="15"/>
      <c r="F185" s="15"/>
      <c r="G185" s="15"/>
      <c r="H185" s="15"/>
      <c r="I185" s="15"/>
      <c r="J185" s="15"/>
      <c r="K185" s="15"/>
      <c r="L185" s="15">
        <v>18</v>
      </c>
      <c r="M185" s="15">
        <v>65</v>
      </c>
      <c r="O185" s="15"/>
      <c r="P185" s="15"/>
    </row>
    <row r="186" spans="1:16" ht="12.75">
      <c r="A186" s="146" t="s">
        <v>575</v>
      </c>
      <c r="B186" s="15"/>
      <c r="C186" s="15"/>
      <c r="D186" s="15"/>
      <c r="E186" s="15"/>
      <c r="F186" s="15"/>
      <c r="G186" s="15"/>
      <c r="H186" s="15"/>
      <c r="I186" s="15"/>
      <c r="J186" s="15"/>
      <c r="K186" s="15"/>
      <c r="L186" s="15"/>
      <c r="M186" s="15"/>
      <c r="N186" s="26"/>
      <c r="O186" s="51" t="s">
        <v>361</v>
      </c>
      <c r="P186" s="51" t="s">
        <v>668</v>
      </c>
    </row>
    <row r="187" spans="1:16" ht="12.75">
      <c r="A187" s="20">
        <v>0.4444444444444444</v>
      </c>
      <c r="B187" s="15">
        <v>18.7</v>
      </c>
      <c r="C187" s="15">
        <v>65.8</v>
      </c>
      <c r="D187" s="15" t="s">
        <v>532</v>
      </c>
      <c r="E187" s="15" t="s">
        <v>342</v>
      </c>
      <c r="F187" s="15" t="s">
        <v>765</v>
      </c>
      <c r="G187" s="15"/>
      <c r="H187" s="15">
        <v>16.8</v>
      </c>
      <c r="I187" s="15">
        <v>3</v>
      </c>
      <c r="J187" s="15"/>
      <c r="K187" s="15"/>
      <c r="L187" s="15">
        <v>20</v>
      </c>
      <c r="M187" s="15">
        <v>68</v>
      </c>
      <c r="N187" s="26" t="s">
        <v>751</v>
      </c>
      <c r="O187" s="15">
        <v>99.06</v>
      </c>
      <c r="P187" s="15" t="s">
        <v>477</v>
      </c>
    </row>
    <row r="188" spans="1:16" ht="12.75">
      <c r="A188" s="21">
        <v>0.6979166666666666</v>
      </c>
      <c r="B188" s="15">
        <v>12.8</v>
      </c>
      <c r="C188" s="15">
        <v>55</v>
      </c>
      <c r="D188" s="15" t="s">
        <v>342</v>
      </c>
      <c r="E188" s="15" t="s">
        <v>342</v>
      </c>
      <c r="F188" s="15" t="s">
        <v>245</v>
      </c>
      <c r="G188" s="15"/>
      <c r="H188" s="15"/>
      <c r="I188" s="15"/>
      <c r="J188" s="15"/>
      <c r="K188" s="15"/>
      <c r="L188" s="15">
        <v>17.7</v>
      </c>
      <c r="M188" s="15">
        <v>64</v>
      </c>
      <c r="N188" s="26">
        <v>0.5</v>
      </c>
      <c r="O188" s="15" t="s">
        <v>669</v>
      </c>
      <c r="P188" s="15" t="s">
        <v>562</v>
      </c>
    </row>
    <row r="189" spans="1:16" ht="12.75">
      <c r="A189" s="146" t="s">
        <v>587</v>
      </c>
      <c r="B189" s="15"/>
      <c r="C189" s="15"/>
      <c r="D189" s="15"/>
      <c r="E189" s="15"/>
      <c r="F189" s="15"/>
      <c r="G189" s="15"/>
      <c r="H189" s="15"/>
      <c r="I189" s="15"/>
      <c r="J189" s="15"/>
      <c r="K189" s="15"/>
      <c r="L189" s="15"/>
      <c r="M189" s="15"/>
      <c r="N189" s="26"/>
      <c r="O189" s="15"/>
      <c r="P189" s="15"/>
    </row>
    <row r="190" spans="1:16" ht="12.75">
      <c r="A190" s="21">
        <v>0.48819444444444443</v>
      </c>
      <c r="B190" s="15">
        <v>18.3</v>
      </c>
      <c r="C190" s="15">
        <v>65</v>
      </c>
      <c r="D190" s="15" t="s">
        <v>189</v>
      </c>
      <c r="E190" s="15" t="s">
        <v>670</v>
      </c>
      <c r="F190" s="15" t="s">
        <v>765</v>
      </c>
      <c r="G190" s="15"/>
      <c r="H190" s="15"/>
      <c r="I190" s="15"/>
      <c r="J190" s="15"/>
      <c r="K190" s="15"/>
      <c r="L190" s="15">
        <v>16.67</v>
      </c>
      <c r="M190" s="15">
        <v>62</v>
      </c>
      <c r="N190" s="26">
        <v>0.5</v>
      </c>
      <c r="O190" s="15" t="s">
        <v>671</v>
      </c>
      <c r="P190" s="15" t="s">
        <v>562</v>
      </c>
    </row>
    <row r="191" spans="1:16" ht="12.75">
      <c r="A191" s="17">
        <v>0.5631944444444444</v>
      </c>
      <c r="B191" s="15"/>
      <c r="C191" s="15"/>
      <c r="D191" s="15"/>
      <c r="E191" s="15"/>
      <c r="F191" s="15"/>
      <c r="G191" s="15"/>
      <c r="H191" s="15"/>
      <c r="I191" s="15"/>
      <c r="J191" s="15"/>
      <c r="K191" s="15"/>
      <c r="L191" s="15"/>
      <c r="M191" s="151"/>
      <c r="N191" s="26"/>
      <c r="O191" s="15">
        <v>50.3</v>
      </c>
      <c r="P191" s="15"/>
    </row>
    <row r="192" spans="1:16" ht="12.75">
      <c r="A192" s="159" t="s">
        <v>502</v>
      </c>
      <c r="B192" s="15"/>
      <c r="C192" s="15"/>
      <c r="D192" s="15"/>
      <c r="E192" s="15"/>
      <c r="F192" s="13"/>
      <c r="G192" s="13"/>
      <c r="H192" s="15"/>
      <c r="I192" s="15"/>
      <c r="J192" s="15"/>
      <c r="K192" s="15"/>
      <c r="L192" s="15"/>
      <c r="M192" s="15"/>
      <c r="N192" s="15"/>
      <c r="O192" s="15"/>
      <c r="P192" s="15"/>
    </row>
    <row r="193" spans="1:16" ht="12.75">
      <c r="A193" s="17">
        <v>0.4166666666666667</v>
      </c>
      <c r="B193" s="15">
        <v>10</v>
      </c>
      <c r="C193" s="15">
        <v>48</v>
      </c>
      <c r="D193" s="15" t="s">
        <v>474</v>
      </c>
      <c r="E193" s="15" t="s">
        <v>338</v>
      </c>
      <c r="F193" s="168">
        <v>1</v>
      </c>
      <c r="G193" s="13"/>
      <c r="H193" s="15"/>
      <c r="I193" s="15"/>
      <c r="J193" s="15"/>
      <c r="K193" s="15" t="s">
        <v>762</v>
      </c>
      <c r="L193" s="15">
        <v>15</v>
      </c>
      <c r="M193" s="15">
        <v>59</v>
      </c>
      <c r="N193" s="15"/>
      <c r="O193" s="15"/>
      <c r="P193" s="15"/>
    </row>
    <row r="194" spans="1:16" ht="12.75">
      <c r="A194" s="159" t="s">
        <v>619</v>
      </c>
      <c r="B194" s="15"/>
      <c r="C194" s="15"/>
      <c r="D194" s="15"/>
      <c r="E194" s="15"/>
      <c r="F194" s="13"/>
      <c r="G194" s="13"/>
      <c r="H194" s="15"/>
      <c r="I194" s="15"/>
      <c r="J194" s="15"/>
      <c r="K194" s="15"/>
      <c r="L194" s="15"/>
      <c r="M194" s="15"/>
      <c r="N194" s="15"/>
      <c r="O194" s="15"/>
      <c r="P194" s="15"/>
    </row>
    <row r="195" spans="1:16" ht="12.75">
      <c r="A195" s="17">
        <v>0.4791666666666667</v>
      </c>
      <c r="B195" s="15">
        <v>17.2</v>
      </c>
      <c r="C195" s="15">
        <v>63</v>
      </c>
      <c r="D195" s="15" t="s">
        <v>474</v>
      </c>
      <c r="E195" s="15" t="s">
        <v>338</v>
      </c>
      <c r="F195" s="15" t="s">
        <v>666</v>
      </c>
      <c r="G195" s="15"/>
      <c r="H195" s="15"/>
      <c r="I195" s="15"/>
      <c r="J195" s="15"/>
      <c r="K195" s="15" t="s">
        <v>762</v>
      </c>
      <c r="L195" s="15">
        <v>12</v>
      </c>
      <c r="M195" s="15">
        <f>(12*1.8)+32</f>
        <v>53.6</v>
      </c>
      <c r="N195" s="26"/>
      <c r="O195" s="15" t="s">
        <v>707</v>
      </c>
      <c r="P195" s="15" t="s">
        <v>703</v>
      </c>
    </row>
    <row r="196" spans="1:16" ht="12.75">
      <c r="A196" s="152" t="s">
        <v>263</v>
      </c>
      <c r="B196" s="15"/>
      <c r="C196" s="15"/>
      <c r="D196" s="15"/>
      <c r="E196" s="15"/>
      <c r="F196" s="15"/>
      <c r="G196" s="15"/>
      <c r="H196" s="15"/>
      <c r="I196" s="15"/>
      <c r="J196" s="15"/>
      <c r="K196" s="15"/>
      <c r="L196" s="15"/>
      <c r="M196" s="15"/>
      <c r="N196" s="26"/>
      <c r="O196" s="15"/>
      <c r="P196" s="15"/>
    </row>
    <row r="197" spans="1:16" ht="12.75">
      <c r="A197" s="17">
        <v>0.5</v>
      </c>
      <c r="B197" s="15">
        <v>20</v>
      </c>
      <c r="C197" s="15">
        <f>(B197*1.8)+32</f>
        <v>68</v>
      </c>
      <c r="D197" s="15"/>
      <c r="E197" s="15"/>
      <c r="F197" s="15" t="s">
        <v>666</v>
      </c>
      <c r="G197" s="15"/>
      <c r="H197" s="15"/>
      <c r="I197" s="15">
        <v>1</v>
      </c>
      <c r="J197" s="15" t="s">
        <v>578</v>
      </c>
      <c r="K197" s="15"/>
      <c r="L197" s="15">
        <v>21</v>
      </c>
      <c r="M197" s="15">
        <f>(L197*1.8)+32</f>
        <v>69.80000000000001</v>
      </c>
      <c r="N197" s="26"/>
      <c r="O197" s="15" t="s">
        <v>561</v>
      </c>
      <c r="P197" s="15" t="s">
        <v>562</v>
      </c>
    </row>
    <row r="198" spans="1:16" ht="12.75">
      <c r="A198" s="17">
        <v>0.5208333333333334</v>
      </c>
      <c r="B198" s="15">
        <v>23</v>
      </c>
      <c r="C198" s="15">
        <f>(B198*1.8)+32</f>
        <v>73.4</v>
      </c>
      <c r="D198" s="15"/>
      <c r="E198" s="15"/>
      <c r="F198" s="15"/>
      <c r="G198" s="15"/>
      <c r="H198" s="15"/>
      <c r="I198" s="15">
        <v>2</v>
      </c>
      <c r="J198" s="15" t="s">
        <v>578</v>
      </c>
      <c r="K198" s="15"/>
      <c r="L198" s="15"/>
      <c r="M198" s="15"/>
      <c r="N198" s="26"/>
      <c r="O198" s="15"/>
      <c r="P198" s="15"/>
    </row>
    <row r="199" spans="1:16" ht="12.75">
      <c r="A199" s="152" t="s">
        <v>370</v>
      </c>
      <c r="B199" s="15"/>
      <c r="C199" s="15"/>
      <c r="D199" s="15"/>
      <c r="E199" s="15"/>
      <c r="F199" s="15"/>
      <c r="G199" s="15"/>
      <c r="H199" s="15"/>
      <c r="I199" s="15"/>
      <c r="J199" s="15"/>
      <c r="K199" s="15"/>
      <c r="L199" s="15"/>
      <c r="M199" s="15"/>
      <c r="N199" s="26"/>
      <c r="O199" s="15"/>
      <c r="P199" s="15"/>
    </row>
    <row r="200" spans="1:16" ht="25.5">
      <c r="A200" s="17">
        <v>0.4791666666666667</v>
      </c>
      <c r="B200" s="151">
        <v>19</v>
      </c>
      <c r="C200" s="15">
        <f>(B200*1.8)+32</f>
        <v>66.2</v>
      </c>
      <c r="D200" s="13" t="s">
        <v>264</v>
      </c>
      <c r="E200" s="13" t="s">
        <v>265</v>
      </c>
      <c r="F200" s="15" t="s">
        <v>765</v>
      </c>
      <c r="G200" s="15"/>
      <c r="H200" s="15"/>
      <c r="I200" s="15">
        <v>2</v>
      </c>
      <c r="J200" s="15" t="s">
        <v>220</v>
      </c>
      <c r="K200" s="15"/>
      <c r="L200" s="15">
        <v>18</v>
      </c>
      <c r="M200" s="15">
        <f>(L200*1.8)+32</f>
        <v>64.4</v>
      </c>
      <c r="N200" s="26"/>
      <c r="O200" s="15" t="s">
        <v>204</v>
      </c>
      <c r="P200" s="15" t="s">
        <v>562</v>
      </c>
    </row>
    <row r="201" spans="1:16" ht="13.5" customHeight="1">
      <c r="A201" s="152" t="s">
        <v>336</v>
      </c>
      <c r="B201" s="15"/>
      <c r="C201" s="15"/>
      <c r="D201" s="15"/>
      <c r="E201" s="15"/>
      <c r="F201" s="15"/>
      <c r="G201" s="15"/>
      <c r="H201" s="15"/>
      <c r="I201" s="15"/>
      <c r="J201" s="15"/>
      <c r="K201" s="15"/>
      <c r="L201" s="15"/>
      <c r="M201" s="15"/>
      <c r="N201" s="26"/>
      <c r="O201" s="15"/>
      <c r="P201" s="15"/>
    </row>
    <row r="202" spans="1:16" ht="12.75">
      <c r="A202" s="17">
        <v>0.4583333333333333</v>
      </c>
      <c r="B202" s="15">
        <v>18</v>
      </c>
      <c r="C202" s="15">
        <f>(B202*1.8)+32</f>
        <v>64.4</v>
      </c>
      <c r="D202" s="15" t="s">
        <v>666</v>
      </c>
      <c r="E202" s="15"/>
      <c r="F202" s="15" t="s">
        <v>765</v>
      </c>
      <c r="G202" s="15"/>
      <c r="H202" s="15"/>
      <c r="I202" s="15"/>
      <c r="J202" s="15"/>
      <c r="K202" s="15"/>
      <c r="L202" s="15">
        <v>18</v>
      </c>
      <c r="M202" s="15">
        <v>64.4</v>
      </c>
      <c r="N202" s="26">
        <v>0.3</v>
      </c>
      <c r="O202" s="15"/>
      <c r="P202" s="15"/>
    </row>
    <row r="203" spans="1:16" ht="12.75">
      <c r="A203" s="17">
        <v>0.4791666666666667</v>
      </c>
      <c r="B203" s="15">
        <v>16</v>
      </c>
      <c r="C203" s="15">
        <f>(B203*1.8)+32</f>
        <v>60.8</v>
      </c>
      <c r="D203" s="15"/>
      <c r="E203" s="15"/>
      <c r="F203" s="15"/>
      <c r="G203" s="15"/>
      <c r="H203" s="15"/>
      <c r="I203" s="15"/>
      <c r="J203" s="15"/>
      <c r="K203" s="15"/>
      <c r="L203" s="15">
        <v>16.7</v>
      </c>
      <c r="M203" s="15">
        <v>62</v>
      </c>
      <c r="N203" s="26"/>
      <c r="O203" s="15"/>
      <c r="P203" s="15"/>
    </row>
    <row r="204" spans="1:16" ht="12.75">
      <c r="A204" s="160" t="s">
        <v>207</v>
      </c>
      <c r="B204" s="15"/>
      <c r="C204" s="15"/>
      <c r="D204" s="15"/>
      <c r="E204" s="15"/>
      <c r="F204" s="15"/>
      <c r="G204" s="15"/>
      <c r="H204" s="15"/>
      <c r="I204" s="15"/>
      <c r="J204" s="15"/>
      <c r="K204" s="15"/>
      <c r="L204" s="15"/>
      <c r="M204" s="15"/>
      <c r="N204" s="26"/>
      <c r="O204" s="15"/>
      <c r="P204" s="15"/>
    </row>
    <row r="205" spans="1:16" ht="12.75">
      <c r="A205" s="17">
        <v>0.4583333333333333</v>
      </c>
      <c r="B205" s="15">
        <v>20</v>
      </c>
      <c r="C205" s="15">
        <v>68</v>
      </c>
      <c r="D205" s="15" t="s">
        <v>343</v>
      </c>
      <c r="E205" s="15" t="s">
        <v>342</v>
      </c>
      <c r="F205" s="15" t="s">
        <v>529</v>
      </c>
      <c r="G205" s="15"/>
      <c r="H205" s="15"/>
      <c r="I205" s="15">
        <v>2</v>
      </c>
      <c r="J205" s="15" t="s">
        <v>578</v>
      </c>
      <c r="K205" s="15" t="s">
        <v>541</v>
      </c>
      <c r="L205" s="15">
        <v>19</v>
      </c>
      <c r="M205" s="15">
        <v>67</v>
      </c>
      <c r="N205" s="26">
        <v>0.3</v>
      </c>
      <c r="O205" s="15" t="s">
        <v>266</v>
      </c>
      <c r="P205" s="15" t="s">
        <v>562</v>
      </c>
    </row>
    <row r="206" spans="1:16" ht="12.75">
      <c r="A206" s="17">
        <v>0.4895833333333333</v>
      </c>
      <c r="B206" s="15">
        <v>25</v>
      </c>
      <c r="C206" s="15">
        <v>77</v>
      </c>
      <c r="D206" s="15"/>
      <c r="E206" s="15"/>
      <c r="F206" s="15"/>
      <c r="G206" s="15"/>
      <c r="H206" s="15"/>
      <c r="I206" s="15"/>
      <c r="J206" s="15"/>
      <c r="K206" s="15"/>
      <c r="L206" s="15">
        <v>20</v>
      </c>
      <c r="M206" s="15">
        <v>68</v>
      </c>
      <c r="N206" s="26"/>
      <c r="O206" s="15"/>
      <c r="P206" s="15"/>
    </row>
  </sheetData>
  <sheetProtection/>
  <printOptions/>
  <pageMargins left="0.75" right="0.75" top="1" bottom="1" header="0.5" footer="0.5"/>
  <pageSetup orientation="landscape" scale="85"/>
  <headerFooter alignWithMargins="0">
    <oddHeader>&amp;C&amp;"Verdana,Bold"Snapshot Day Data 10/14/10
PHYSICAL PARAMETERS
&amp;R
</oddHeader>
  </headerFooter>
</worksheet>
</file>

<file path=xl/worksheets/sheet2.xml><?xml version="1.0" encoding="utf-8"?>
<worksheet xmlns="http://schemas.openxmlformats.org/spreadsheetml/2006/main" xmlns:r="http://schemas.openxmlformats.org/officeDocument/2006/relationships">
  <dimension ref="A1:E109"/>
  <sheetViews>
    <sheetView workbookViewId="0" topLeftCell="A3">
      <selection activeCell="A61" sqref="A61:B108"/>
    </sheetView>
  </sheetViews>
  <sheetFormatPr defaultColWidth="11.00390625" defaultRowHeight="12.75"/>
  <cols>
    <col min="1" max="1" width="15.125" style="15" customWidth="1"/>
    <col min="2" max="2" width="76.875" style="1" customWidth="1"/>
  </cols>
  <sheetData>
    <row r="1" spans="1:5" ht="12.75">
      <c r="A1" s="14" t="s">
        <v>213</v>
      </c>
      <c r="B1" s="200" t="s">
        <v>396</v>
      </c>
      <c r="C1" s="2"/>
      <c r="D1" s="2"/>
      <c r="E1" s="3"/>
    </row>
    <row r="2" spans="1:5" ht="12.75">
      <c r="A2" s="38" t="s">
        <v>397</v>
      </c>
      <c r="B2" s="200"/>
      <c r="C2" s="2"/>
      <c r="D2" s="2"/>
      <c r="E2" s="3"/>
    </row>
    <row r="3" spans="1:5" ht="51.75">
      <c r="A3" s="46">
        <v>0.25</v>
      </c>
      <c r="B3" s="175" t="s">
        <v>11</v>
      </c>
      <c r="C3" s="2"/>
      <c r="D3" s="2"/>
      <c r="E3" s="3"/>
    </row>
    <row r="4" spans="1:5" ht="12.75">
      <c r="A4" s="46" t="s">
        <v>371</v>
      </c>
      <c r="B4" s="176"/>
      <c r="C4" s="2"/>
      <c r="D4" s="2"/>
      <c r="E4" s="3"/>
    </row>
    <row r="5" spans="1:5" ht="12.75">
      <c r="A5" s="46">
        <v>0.3958333333333333</v>
      </c>
      <c r="B5" s="175" t="s">
        <v>12</v>
      </c>
      <c r="C5" s="2"/>
      <c r="D5" s="2"/>
      <c r="E5" s="3"/>
    </row>
    <row r="6" spans="1:5" ht="12.75">
      <c r="A6" s="46" t="s">
        <v>279</v>
      </c>
      <c r="B6" s="175"/>
      <c r="C6" s="2"/>
      <c r="D6" s="2"/>
      <c r="E6" s="3"/>
    </row>
    <row r="7" spans="1:5" ht="12.75">
      <c r="A7" s="46"/>
      <c r="B7" s="175" t="s">
        <v>13</v>
      </c>
      <c r="C7" s="2"/>
      <c r="D7" s="2"/>
      <c r="E7" s="3"/>
    </row>
    <row r="8" spans="1:2" ht="12.75">
      <c r="A8" s="16" t="s">
        <v>600</v>
      </c>
      <c r="B8" s="176"/>
    </row>
    <row r="9" spans="1:2" ht="12.75">
      <c r="A9" s="17"/>
      <c r="B9" s="176" t="s">
        <v>14</v>
      </c>
    </row>
    <row r="10" spans="1:2" ht="12.75">
      <c r="A10" s="16" t="s">
        <v>269</v>
      </c>
      <c r="B10" s="176"/>
    </row>
    <row r="11" ht="73.5" customHeight="1">
      <c r="B11" s="176" t="s">
        <v>15</v>
      </c>
    </row>
    <row r="12" spans="1:2" ht="12.75">
      <c r="A12" s="16" t="s">
        <v>332</v>
      </c>
      <c r="B12" s="176"/>
    </row>
    <row r="13" spans="1:2" ht="12.75">
      <c r="A13" s="36" t="s">
        <v>16</v>
      </c>
      <c r="B13" s="176" t="s">
        <v>17</v>
      </c>
    </row>
    <row r="14" spans="1:2" ht="12.75">
      <c r="A14" s="16" t="s">
        <v>651</v>
      </c>
      <c r="B14" s="176"/>
    </row>
    <row r="15" ht="12.75">
      <c r="B15" s="176" t="s">
        <v>18</v>
      </c>
    </row>
    <row r="16" spans="1:2" ht="12.75">
      <c r="A16" s="15" t="s">
        <v>652</v>
      </c>
      <c r="B16" s="176"/>
    </row>
    <row r="17" ht="12.75">
      <c r="B17" s="176" t="s">
        <v>0</v>
      </c>
    </row>
    <row r="18" spans="1:2" ht="12.75">
      <c r="A18" s="16" t="s">
        <v>641</v>
      </c>
      <c r="B18" s="176"/>
    </row>
    <row r="19" ht="12.75">
      <c r="B19" s="176" t="s">
        <v>1</v>
      </c>
    </row>
    <row r="20" ht="12.75">
      <c r="B20" s="176" t="s">
        <v>2</v>
      </c>
    </row>
    <row r="21" spans="1:2" ht="12.75">
      <c r="A21" s="16" t="s">
        <v>742</v>
      </c>
      <c r="B21" s="176"/>
    </row>
    <row r="22" ht="12.75">
      <c r="B22" s="176" t="s">
        <v>3</v>
      </c>
    </row>
    <row r="23" ht="12.75">
      <c r="B23" s="176" t="s">
        <v>4</v>
      </c>
    </row>
    <row r="24" ht="12.75">
      <c r="B24" s="176" t="s">
        <v>5</v>
      </c>
    </row>
    <row r="25" ht="12.75">
      <c r="B25" s="176" t="s">
        <v>6</v>
      </c>
    </row>
    <row r="26" ht="12.75">
      <c r="B26" s="176" t="s">
        <v>7</v>
      </c>
    </row>
    <row r="27" spans="1:2" ht="12.75">
      <c r="A27" s="16" t="s">
        <v>656</v>
      </c>
      <c r="B27" s="176"/>
    </row>
    <row r="28" ht="12.75">
      <c r="B28" s="176" t="s">
        <v>8</v>
      </c>
    </row>
    <row r="29" spans="1:2" ht="12.75">
      <c r="A29" s="15" t="s">
        <v>280</v>
      </c>
      <c r="B29" s="176"/>
    </row>
    <row r="30" ht="12.75">
      <c r="B30" s="176" t="s">
        <v>684</v>
      </c>
    </row>
    <row r="31" spans="1:2" ht="12.75">
      <c r="A31" s="15" t="s">
        <v>496</v>
      </c>
      <c r="B31" s="176"/>
    </row>
    <row r="32" ht="12.75">
      <c r="B32" s="176" t="s">
        <v>685</v>
      </c>
    </row>
    <row r="33" spans="1:2" ht="12.75">
      <c r="A33" s="15" t="s">
        <v>746</v>
      </c>
      <c r="B33" s="176"/>
    </row>
    <row r="34" ht="12.75">
      <c r="B34" s="176" t="s">
        <v>686</v>
      </c>
    </row>
    <row r="35" spans="1:2" ht="12.75">
      <c r="A35" s="15" t="s">
        <v>373</v>
      </c>
      <c r="B35" s="176"/>
    </row>
    <row r="36" spans="1:2" ht="12.75">
      <c r="A36" s="17">
        <v>0.5625</v>
      </c>
      <c r="B36" s="176" t="s">
        <v>687</v>
      </c>
    </row>
    <row r="37" spans="1:2" ht="12.75">
      <c r="A37" s="15" t="s">
        <v>374</v>
      </c>
      <c r="B37" s="176"/>
    </row>
    <row r="38" ht="27.75" customHeight="1">
      <c r="B38" s="176" t="s">
        <v>688</v>
      </c>
    </row>
    <row r="39" spans="1:2" ht="12.75">
      <c r="A39" s="16" t="s">
        <v>689</v>
      </c>
      <c r="B39" s="176"/>
    </row>
    <row r="40" ht="12.75">
      <c r="B40" s="176" t="s">
        <v>691</v>
      </c>
    </row>
    <row r="41" spans="1:2" ht="12.75">
      <c r="A41" s="15" t="s">
        <v>504</v>
      </c>
      <c r="B41" s="176"/>
    </row>
    <row r="42" ht="12.75">
      <c r="B42" s="176" t="s">
        <v>692</v>
      </c>
    </row>
    <row r="43" spans="1:2" ht="12.75">
      <c r="A43" s="170" t="s">
        <v>380</v>
      </c>
      <c r="B43" s="176"/>
    </row>
    <row r="44" ht="12.75">
      <c r="B44" s="176" t="s">
        <v>695</v>
      </c>
    </row>
    <row r="45" ht="12.75">
      <c r="B45" s="176" t="s">
        <v>696</v>
      </c>
    </row>
    <row r="46" spans="1:2" ht="12.75">
      <c r="A46" s="140" t="s">
        <v>575</v>
      </c>
      <c r="B46" s="201"/>
    </row>
    <row r="47" ht="12.75">
      <c r="B47" s="176" t="s">
        <v>690</v>
      </c>
    </row>
    <row r="48" spans="1:2" ht="12.75">
      <c r="A48" s="152" t="s">
        <v>693</v>
      </c>
      <c r="B48" s="176"/>
    </row>
    <row r="49" spans="1:2" ht="12.75">
      <c r="A49" s="16"/>
      <c r="B49" s="176" t="s">
        <v>694</v>
      </c>
    </row>
    <row r="50" ht="12.75">
      <c r="A50" s="96"/>
    </row>
    <row r="51" ht="12.75">
      <c r="A51" s="96"/>
    </row>
    <row r="52" ht="12.75">
      <c r="A52" s="96"/>
    </row>
    <row r="53" ht="12.75">
      <c r="A53" s="96"/>
    </row>
    <row r="54" ht="12.75">
      <c r="A54" s="96"/>
    </row>
    <row r="55" ht="12.75">
      <c r="A55" s="96"/>
    </row>
    <row r="56" ht="12.75">
      <c r="A56" s="96"/>
    </row>
    <row r="57" ht="12.75">
      <c r="A57" s="96"/>
    </row>
    <row r="58" ht="12.75">
      <c r="A58" s="96"/>
    </row>
    <row r="59" ht="12.75">
      <c r="A59" s="96"/>
    </row>
    <row r="60" ht="12.75">
      <c r="A60" s="96"/>
    </row>
    <row r="61" spans="1:2" ht="12.75">
      <c r="A61" s="96"/>
      <c r="B61" s="203"/>
    </row>
    <row r="62" spans="1:2" ht="12.75">
      <c r="A62" s="96"/>
      <c r="B62" s="203"/>
    </row>
    <row r="63" spans="1:2" ht="12.75">
      <c r="A63" s="96"/>
      <c r="B63" s="203"/>
    </row>
    <row r="64" spans="1:2" ht="12.75">
      <c r="A64" s="96"/>
      <c r="B64" s="203"/>
    </row>
    <row r="65" spans="1:2" ht="12.75">
      <c r="A65" s="96"/>
      <c r="B65" s="203"/>
    </row>
    <row r="66" spans="1:2" ht="12.75">
      <c r="A66" s="96"/>
      <c r="B66" s="203"/>
    </row>
    <row r="67" spans="1:2" ht="12.75">
      <c r="A67" s="96"/>
      <c r="B67" s="203"/>
    </row>
    <row r="68" spans="1:2" ht="12.75">
      <c r="A68" s="96"/>
      <c r="B68" s="203"/>
    </row>
    <row r="69" spans="1:2" ht="12.75">
      <c r="A69" s="96"/>
      <c r="B69" s="203"/>
    </row>
    <row r="70" spans="1:2" ht="12.75">
      <c r="A70" s="96"/>
      <c r="B70" s="203"/>
    </row>
    <row r="71" spans="1:2" ht="12.75">
      <c r="A71" s="96"/>
      <c r="B71" s="203"/>
    </row>
    <row r="72" spans="1:2" ht="12.75">
      <c r="A72" s="96"/>
      <c r="B72" s="203"/>
    </row>
    <row r="73" spans="1:2" ht="12.75">
      <c r="A73" s="96"/>
      <c r="B73" s="203"/>
    </row>
    <row r="74" spans="1:2" ht="12.75">
      <c r="A74" s="96"/>
      <c r="B74" s="203"/>
    </row>
    <row r="75" spans="1:2" ht="12.75">
      <c r="A75" s="96"/>
      <c r="B75" s="203"/>
    </row>
    <row r="76" spans="1:2" ht="12.75">
      <c r="A76" s="96"/>
      <c r="B76" s="203"/>
    </row>
    <row r="77" spans="1:2" ht="12.75">
      <c r="A77" s="96"/>
      <c r="B77" s="203"/>
    </row>
    <row r="78" spans="1:2" ht="12.75">
      <c r="A78" s="96"/>
      <c r="B78" s="203"/>
    </row>
    <row r="79" spans="1:2" ht="12.75">
      <c r="A79" s="96"/>
      <c r="B79" s="203"/>
    </row>
    <row r="80" spans="1:2" ht="12.75">
      <c r="A80" s="96"/>
      <c r="B80" s="203"/>
    </row>
    <row r="81" spans="1:2" ht="12.75">
      <c r="A81" s="96"/>
      <c r="B81" s="203"/>
    </row>
    <row r="82" spans="1:2" ht="12.75">
      <c r="A82" s="96"/>
      <c r="B82" s="203"/>
    </row>
    <row r="83" spans="1:2" ht="12.75">
      <c r="A83" s="96"/>
      <c r="B83" s="203"/>
    </row>
    <row r="84" spans="1:2" ht="12.75">
      <c r="A84" s="96"/>
      <c r="B84" s="203"/>
    </row>
    <row r="85" spans="1:2" ht="12.75">
      <c r="A85" s="96"/>
      <c r="B85" s="203"/>
    </row>
    <row r="86" spans="1:2" ht="12.75">
      <c r="A86" s="96"/>
      <c r="B86" s="203"/>
    </row>
    <row r="87" spans="1:2" ht="12.75">
      <c r="A87" s="96"/>
      <c r="B87" s="203"/>
    </row>
    <row r="88" spans="1:2" ht="12.75">
      <c r="A88" s="96"/>
      <c r="B88" s="203"/>
    </row>
    <row r="89" spans="1:2" ht="12.75">
      <c r="A89" s="96"/>
      <c r="B89" s="203"/>
    </row>
    <row r="90" spans="1:2" ht="12.75">
      <c r="A90" s="96"/>
      <c r="B90" s="203"/>
    </row>
    <row r="91" spans="1:2" ht="12.75">
      <c r="A91" s="96"/>
      <c r="B91" s="203"/>
    </row>
    <row r="92" spans="1:2" ht="12.75">
      <c r="A92" s="96"/>
      <c r="B92" s="203"/>
    </row>
    <row r="93" spans="1:2" ht="12.75">
      <c r="A93" s="96"/>
      <c r="B93" s="203"/>
    </row>
    <row r="94" spans="1:2" ht="12.75">
      <c r="A94" s="96"/>
      <c r="B94" s="203"/>
    </row>
    <row r="95" spans="1:2" ht="12.75">
      <c r="A95" s="96"/>
      <c r="B95" s="203"/>
    </row>
    <row r="96" spans="1:2" ht="12.75">
      <c r="A96" s="96"/>
      <c r="B96" s="203"/>
    </row>
    <row r="97" spans="1:2" ht="12.75">
      <c r="A97" s="96"/>
      <c r="B97" s="203"/>
    </row>
    <row r="98" spans="1:2" ht="12.75">
      <c r="A98" s="96"/>
      <c r="B98" s="203"/>
    </row>
    <row r="99" spans="1:2" ht="12.75">
      <c r="A99" s="96"/>
      <c r="B99" s="203"/>
    </row>
    <row r="100" spans="1:2" ht="12.75">
      <c r="A100" s="96"/>
      <c r="B100" s="203"/>
    </row>
    <row r="101" spans="1:2" ht="12.75">
      <c r="A101" s="96"/>
      <c r="B101" s="203"/>
    </row>
    <row r="102" spans="1:2" ht="12.75">
      <c r="A102" s="96"/>
      <c r="B102" s="203"/>
    </row>
    <row r="103" spans="1:2" ht="12.75">
      <c r="A103" s="96"/>
      <c r="B103" s="203"/>
    </row>
    <row r="104" spans="1:2" ht="12.75">
      <c r="A104" s="96"/>
      <c r="B104" s="203"/>
    </row>
    <row r="105" spans="1:2" ht="12.75">
      <c r="A105" s="96"/>
      <c r="B105" s="203"/>
    </row>
    <row r="106" spans="1:2" ht="12.75">
      <c r="A106" s="96"/>
      <c r="B106" s="203"/>
    </row>
    <row r="107" spans="1:2" ht="12.75">
      <c r="A107" s="96"/>
      <c r="B107" s="203"/>
    </row>
    <row r="108" spans="1:2" ht="12.75">
      <c r="A108" s="96"/>
      <c r="B108" s="203"/>
    </row>
    <row r="109" ht="12.75">
      <c r="A109" s="202"/>
    </row>
  </sheetData>
  <sheetProtection/>
  <printOptions/>
  <pageMargins left="0.75" right="0.75" top="1" bottom="1" header="0.5" footer="0.5"/>
  <pageSetup orientation="landscape"/>
  <headerFooter alignWithMargins="0">
    <oddHeader>&amp;C&amp;"Verdana,Bold"Snapshot Day 10/14/10
 Other Observations</oddHeader>
  </headerFooter>
</worksheet>
</file>

<file path=xl/worksheets/sheet3.xml><?xml version="1.0" encoding="utf-8"?>
<worksheet xmlns="http://schemas.openxmlformats.org/spreadsheetml/2006/main" xmlns:r="http://schemas.openxmlformats.org/officeDocument/2006/relationships">
  <dimension ref="A1:J132"/>
  <sheetViews>
    <sheetView workbookViewId="0" topLeftCell="A2">
      <pane ySplit="780" topLeftCell="BM87" activePane="bottomLeft" state="split"/>
      <selection pane="topLeft" activeCell="G2" sqref="G2"/>
      <selection pane="bottomLeft" activeCell="D136" sqref="D136"/>
    </sheetView>
  </sheetViews>
  <sheetFormatPr defaultColWidth="11.00390625" defaultRowHeight="12.75"/>
  <cols>
    <col min="1" max="1" width="11.00390625" style="15" customWidth="1"/>
    <col min="2" max="2" width="11.00390625" style="0" customWidth="1"/>
    <col min="3" max="3" width="11.625" style="0" customWidth="1"/>
    <col min="4" max="4" width="11.00390625" style="0" customWidth="1"/>
    <col min="5" max="5" width="6.125" style="0" customWidth="1"/>
    <col min="6" max="6" width="5.125" style="0" customWidth="1"/>
    <col min="7" max="7" width="4.375" style="0" customWidth="1"/>
    <col min="8" max="8" width="8.375" style="0" customWidth="1"/>
    <col min="9" max="9" width="9.375" style="1" customWidth="1"/>
  </cols>
  <sheetData>
    <row r="1" spans="1:10" ht="78.75">
      <c r="A1" s="115" t="s">
        <v>213</v>
      </c>
      <c r="B1" s="182" t="s">
        <v>586</v>
      </c>
      <c r="C1" s="183" t="s">
        <v>405</v>
      </c>
      <c r="D1" s="183" t="s">
        <v>97</v>
      </c>
      <c r="E1" s="183" t="s">
        <v>303</v>
      </c>
      <c r="F1" s="115" t="s">
        <v>304</v>
      </c>
      <c r="G1" s="115" t="s">
        <v>184</v>
      </c>
      <c r="H1" s="115" t="s">
        <v>185</v>
      </c>
      <c r="I1" s="115" t="s">
        <v>596</v>
      </c>
      <c r="J1" s="2"/>
    </row>
    <row r="2" spans="1:10" ht="12.75">
      <c r="A2" s="33" t="s">
        <v>371</v>
      </c>
      <c r="B2" s="77"/>
      <c r="C2" s="51"/>
      <c r="D2" s="51"/>
      <c r="E2" s="51"/>
      <c r="F2" s="14"/>
      <c r="G2" s="14"/>
      <c r="H2" s="14"/>
      <c r="I2" s="14"/>
      <c r="J2" s="2"/>
    </row>
    <row r="3" spans="1:10" ht="39">
      <c r="A3" s="33"/>
      <c r="B3" s="175" t="s">
        <v>305</v>
      </c>
      <c r="C3" s="51"/>
      <c r="D3" s="51"/>
      <c r="E3" s="22" t="s">
        <v>597</v>
      </c>
      <c r="F3" s="38" t="s">
        <v>597</v>
      </c>
      <c r="G3" s="38"/>
      <c r="H3" s="38" t="s">
        <v>307</v>
      </c>
      <c r="I3" s="38" t="s">
        <v>306</v>
      </c>
      <c r="J3" s="2"/>
    </row>
    <row r="4" spans="1:10" ht="12.75">
      <c r="A4" s="33" t="s">
        <v>279</v>
      </c>
      <c r="B4" s="175"/>
      <c r="C4" s="51"/>
      <c r="D4" s="51"/>
      <c r="E4" s="22"/>
      <c r="F4" s="38"/>
      <c r="G4" s="38"/>
      <c r="H4" s="38"/>
      <c r="I4" s="38"/>
      <c r="J4" s="2"/>
    </row>
    <row r="5" spans="1:10" ht="25.5">
      <c r="A5" s="45">
        <v>0.4583333333333333</v>
      </c>
      <c r="B5" s="175" t="s">
        <v>308</v>
      </c>
      <c r="C5" s="51"/>
      <c r="D5" s="51"/>
      <c r="E5" s="22"/>
      <c r="F5" s="38" t="s">
        <v>597</v>
      </c>
      <c r="G5" s="38"/>
      <c r="H5" s="38" t="s">
        <v>307</v>
      </c>
      <c r="I5" s="38"/>
      <c r="J5" s="2"/>
    </row>
    <row r="6" spans="1:10" ht="12.75">
      <c r="A6" s="45" t="s">
        <v>650</v>
      </c>
      <c r="B6" s="175"/>
      <c r="C6" s="51"/>
      <c r="D6" s="51"/>
      <c r="E6" s="22"/>
      <c r="F6" s="38"/>
      <c r="G6" s="38"/>
      <c r="H6" s="38"/>
      <c r="I6" s="38"/>
      <c r="J6" s="2"/>
    </row>
    <row r="7" spans="1:10" ht="39">
      <c r="A7" s="45" t="s">
        <v>86</v>
      </c>
      <c r="B7" s="175" t="s">
        <v>87</v>
      </c>
      <c r="C7" s="51"/>
      <c r="D7" s="51"/>
      <c r="E7" s="22"/>
      <c r="F7" s="38" t="s">
        <v>597</v>
      </c>
      <c r="G7" s="38"/>
      <c r="H7" s="38"/>
      <c r="I7" s="38"/>
      <c r="J7" s="2"/>
    </row>
    <row r="8" spans="1:9" ht="12.75">
      <c r="A8" s="16" t="s">
        <v>600</v>
      </c>
      <c r="B8" s="78"/>
      <c r="C8" s="15"/>
      <c r="D8" s="15"/>
      <c r="E8" s="15"/>
      <c r="F8" s="15"/>
      <c r="G8" s="15"/>
      <c r="H8" s="15"/>
      <c r="I8" s="13"/>
    </row>
    <row r="9" spans="1:9" ht="12.75">
      <c r="A9" s="17">
        <v>0.5256944444444445</v>
      </c>
      <c r="B9" s="78" t="s">
        <v>700</v>
      </c>
      <c r="C9" s="15" t="s">
        <v>88</v>
      </c>
      <c r="D9" s="15"/>
      <c r="E9" s="15"/>
      <c r="F9" s="13" t="s">
        <v>597</v>
      </c>
      <c r="G9" s="13"/>
      <c r="H9" s="15"/>
      <c r="I9" s="13"/>
    </row>
    <row r="10" spans="1:9" ht="12.75">
      <c r="A10" s="20" t="s">
        <v>524</v>
      </c>
      <c r="B10" s="78"/>
      <c r="C10" s="15"/>
      <c r="D10" s="15"/>
      <c r="E10" s="15"/>
      <c r="F10" s="15"/>
      <c r="G10" s="15"/>
      <c r="H10" s="15"/>
      <c r="I10" s="13"/>
    </row>
    <row r="11" spans="1:9" ht="25.5">
      <c r="A11" s="17">
        <v>0.6701388888888888</v>
      </c>
      <c r="B11" s="176" t="s">
        <v>89</v>
      </c>
      <c r="C11" s="15"/>
      <c r="D11" s="15"/>
      <c r="E11" s="15"/>
      <c r="F11" s="15" t="s">
        <v>597</v>
      </c>
      <c r="G11" s="15"/>
      <c r="H11" s="15"/>
      <c r="I11" s="13"/>
    </row>
    <row r="12" spans="1:9" ht="25.5">
      <c r="A12" s="17">
        <v>0.6875</v>
      </c>
      <c r="B12" s="176" t="s">
        <v>89</v>
      </c>
      <c r="C12" s="15"/>
      <c r="D12" s="15"/>
      <c r="E12" s="15" t="s">
        <v>597</v>
      </c>
      <c r="F12" s="15"/>
      <c r="G12" s="15"/>
      <c r="H12" s="15"/>
      <c r="I12" s="13" t="s">
        <v>90</v>
      </c>
    </row>
    <row r="13" spans="1:9" ht="12.75">
      <c r="A13" s="134" t="s">
        <v>332</v>
      </c>
      <c r="B13" s="78"/>
      <c r="C13" s="15"/>
      <c r="D13" s="15"/>
      <c r="E13" s="15"/>
      <c r="F13" s="15"/>
      <c r="G13" s="15"/>
      <c r="H13" s="15"/>
      <c r="I13" s="13"/>
    </row>
    <row r="14" spans="1:9" ht="12.75">
      <c r="A14" s="44">
        <v>0.4513888888888889</v>
      </c>
      <c r="B14" s="176" t="s">
        <v>95</v>
      </c>
      <c r="C14" s="15" t="s">
        <v>92</v>
      </c>
      <c r="D14" s="15"/>
      <c r="E14" s="15" t="s">
        <v>597</v>
      </c>
      <c r="F14" s="15"/>
      <c r="G14" s="15"/>
      <c r="H14" s="15" t="s">
        <v>701</v>
      </c>
      <c r="I14" s="13"/>
    </row>
    <row r="15" spans="1:9" ht="25.5">
      <c r="A15" s="44"/>
      <c r="B15" s="176" t="s">
        <v>93</v>
      </c>
      <c r="C15" s="13" t="s">
        <v>94</v>
      </c>
      <c r="D15" s="15" t="s">
        <v>186</v>
      </c>
      <c r="E15" s="15" t="s">
        <v>597</v>
      </c>
      <c r="F15" s="15"/>
      <c r="G15" s="15"/>
      <c r="H15" s="15"/>
      <c r="I15" s="13"/>
    </row>
    <row r="16" spans="1:9" ht="12.75">
      <c r="A16" s="16" t="s">
        <v>609</v>
      </c>
      <c r="B16" s="78"/>
      <c r="C16" s="15"/>
      <c r="D16" s="15"/>
      <c r="E16" s="15"/>
      <c r="F16" s="15"/>
      <c r="G16" s="15"/>
      <c r="H16" s="15"/>
      <c r="I16" s="13"/>
    </row>
    <row r="17" spans="1:9" ht="12.75">
      <c r="A17" s="17">
        <v>0.5243055555555556</v>
      </c>
      <c r="B17" s="176" t="s">
        <v>576</v>
      </c>
      <c r="C17" s="15" t="s">
        <v>96</v>
      </c>
      <c r="D17" s="15" t="s">
        <v>98</v>
      </c>
      <c r="E17" s="15"/>
      <c r="F17" s="15" t="s">
        <v>597</v>
      </c>
      <c r="G17" s="15"/>
      <c r="H17" s="15"/>
      <c r="I17" s="13"/>
    </row>
    <row r="18" spans="1:9" ht="12.75">
      <c r="A18" s="17" t="s">
        <v>652</v>
      </c>
      <c r="B18" s="176"/>
      <c r="C18" s="15"/>
      <c r="D18" s="15"/>
      <c r="E18" s="15"/>
      <c r="F18" s="15"/>
      <c r="G18" s="15"/>
      <c r="H18" s="15"/>
      <c r="I18" s="13"/>
    </row>
    <row r="19" spans="1:9" ht="12.75">
      <c r="A19" s="17">
        <v>0.9951388888888889</v>
      </c>
      <c r="B19" s="176" t="s">
        <v>99</v>
      </c>
      <c r="C19" s="15" t="s">
        <v>96</v>
      </c>
      <c r="D19" s="15"/>
      <c r="E19" s="15"/>
      <c r="F19" s="15" t="s">
        <v>597</v>
      </c>
      <c r="G19" s="15"/>
      <c r="H19" s="15" t="s">
        <v>701</v>
      </c>
      <c r="I19" s="13"/>
    </row>
    <row r="20" spans="1:9" ht="12.75">
      <c r="A20" s="16" t="s">
        <v>706</v>
      </c>
      <c r="B20" s="78"/>
      <c r="C20" s="15"/>
      <c r="D20" s="15"/>
      <c r="E20" s="15"/>
      <c r="F20" s="15"/>
      <c r="G20" s="15"/>
      <c r="H20" s="15"/>
      <c r="I20" s="13"/>
    </row>
    <row r="21" spans="1:9" ht="12.75">
      <c r="A21" s="17">
        <v>0.40625</v>
      </c>
      <c r="B21" s="78" t="s">
        <v>100</v>
      </c>
      <c r="C21" s="15"/>
      <c r="D21" s="15"/>
      <c r="E21" s="15"/>
      <c r="F21" s="15" t="s">
        <v>597</v>
      </c>
      <c r="G21" s="15"/>
      <c r="H21" s="15"/>
      <c r="I21" s="13"/>
    </row>
    <row r="22" spans="1:9" ht="12.75">
      <c r="A22" s="17">
        <v>0.4152777777777778</v>
      </c>
      <c r="B22" s="78" t="s">
        <v>101</v>
      </c>
      <c r="C22" s="15"/>
      <c r="D22" s="15"/>
      <c r="E22" s="15"/>
      <c r="F22" s="15" t="s">
        <v>597</v>
      </c>
      <c r="G22" s="15"/>
      <c r="H22" s="15"/>
      <c r="I22" s="13"/>
    </row>
    <row r="23" spans="1:9" ht="12.75">
      <c r="A23" s="17">
        <v>0.47222222222222227</v>
      </c>
      <c r="B23" s="78" t="s">
        <v>102</v>
      </c>
      <c r="C23" s="15"/>
      <c r="D23" s="15"/>
      <c r="E23" s="15" t="s">
        <v>597</v>
      </c>
      <c r="F23" s="15"/>
      <c r="G23" s="15"/>
      <c r="H23" s="15" t="s">
        <v>103</v>
      </c>
      <c r="I23" s="13"/>
    </row>
    <row r="24" spans="1:9" ht="12.75">
      <c r="A24" s="16" t="s">
        <v>641</v>
      </c>
      <c r="B24" s="78"/>
      <c r="C24" s="15"/>
      <c r="D24" s="15"/>
      <c r="E24" s="15"/>
      <c r="F24" s="15"/>
      <c r="G24" s="15"/>
      <c r="H24" s="15"/>
      <c r="I24" s="13"/>
    </row>
    <row r="25" spans="1:9" ht="25.5">
      <c r="A25" s="17">
        <v>0.4131944444444444</v>
      </c>
      <c r="B25" s="176" t="s">
        <v>104</v>
      </c>
      <c r="C25" s="15" t="s">
        <v>105</v>
      </c>
      <c r="D25" s="15"/>
      <c r="E25" s="15"/>
      <c r="F25" s="15" t="s">
        <v>597</v>
      </c>
      <c r="G25" s="15"/>
      <c r="H25" s="15"/>
      <c r="I25" s="13"/>
    </row>
    <row r="26" spans="1:9" ht="12.75">
      <c r="A26" s="17">
        <v>0.44097222222222227</v>
      </c>
      <c r="B26" s="176" t="s">
        <v>106</v>
      </c>
      <c r="C26" s="15" t="s">
        <v>107</v>
      </c>
      <c r="D26" s="15"/>
      <c r="E26" s="15"/>
      <c r="F26" s="15"/>
      <c r="G26" s="15"/>
      <c r="H26" s="15"/>
      <c r="I26" s="13"/>
    </row>
    <row r="27" spans="1:9" ht="12.75">
      <c r="A27" s="17">
        <v>0.4583333333333333</v>
      </c>
      <c r="B27" s="176" t="s">
        <v>91</v>
      </c>
      <c r="C27" s="15" t="s">
        <v>96</v>
      </c>
      <c r="D27" s="15"/>
      <c r="E27" s="15" t="s">
        <v>597</v>
      </c>
      <c r="F27" s="15"/>
      <c r="G27" s="15"/>
      <c r="H27" s="15" t="s">
        <v>103</v>
      </c>
      <c r="I27" s="13"/>
    </row>
    <row r="28" spans="1:9" ht="25.5">
      <c r="A28" s="17">
        <v>0.4826388888888889</v>
      </c>
      <c r="B28" s="176" t="s">
        <v>93</v>
      </c>
      <c r="C28" s="13" t="s">
        <v>108</v>
      </c>
      <c r="D28" s="15" t="s">
        <v>629</v>
      </c>
      <c r="E28" s="15" t="s">
        <v>597</v>
      </c>
      <c r="F28" s="15"/>
      <c r="G28" s="15"/>
      <c r="H28" s="15" t="s">
        <v>103</v>
      </c>
      <c r="I28" s="13"/>
    </row>
    <row r="29" spans="1:9" ht="12.75">
      <c r="A29" s="17">
        <v>0.5347222222222222</v>
      </c>
      <c r="B29" s="176" t="s">
        <v>109</v>
      </c>
      <c r="C29" s="13" t="s">
        <v>110</v>
      </c>
      <c r="D29" s="15"/>
      <c r="E29" s="15"/>
      <c r="F29" s="15" t="s">
        <v>597</v>
      </c>
      <c r="G29" s="15"/>
      <c r="H29" s="15"/>
      <c r="I29" s="13"/>
    </row>
    <row r="30" spans="1:9" ht="12.75">
      <c r="A30" s="16" t="s">
        <v>321</v>
      </c>
      <c r="B30" s="78"/>
      <c r="C30" s="15"/>
      <c r="D30" s="15"/>
      <c r="E30" s="15"/>
      <c r="F30" s="15"/>
      <c r="G30" s="15"/>
      <c r="H30" s="15"/>
      <c r="I30" s="13"/>
    </row>
    <row r="31" spans="1:9" ht="12.75">
      <c r="A31" s="17">
        <v>0.4270833333333333</v>
      </c>
      <c r="B31" s="78" t="s">
        <v>326</v>
      </c>
      <c r="C31" s="15"/>
      <c r="D31" s="15"/>
      <c r="E31" s="15" t="s">
        <v>597</v>
      </c>
      <c r="F31" s="15"/>
      <c r="G31" s="15"/>
      <c r="H31" s="15" t="s">
        <v>111</v>
      </c>
      <c r="I31" s="13" t="s">
        <v>112</v>
      </c>
    </row>
    <row r="32" spans="1:9" ht="12.75">
      <c r="A32" s="20" t="s">
        <v>438</v>
      </c>
      <c r="B32" s="78"/>
      <c r="C32" s="15"/>
      <c r="D32" s="15"/>
      <c r="E32" s="15"/>
      <c r="F32" s="15"/>
      <c r="G32" s="15"/>
      <c r="H32" s="15"/>
      <c r="I32" s="13"/>
    </row>
    <row r="33" spans="1:9" ht="78">
      <c r="A33" s="17">
        <v>0.3888888888888889</v>
      </c>
      <c r="B33" s="78" t="s">
        <v>700</v>
      </c>
      <c r="C33" s="15" t="s">
        <v>114</v>
      </c>
      <c r="D33" s="13" t="s">
        <v>113</v>
      </c>
      <c r="E33" s="15" t="s">
        <v>597</v>
      </c>
      <c r="F33" s="15"/>
      <c r="G33" s="15"/>
      <c r="H33" s="15" t="s">
        <v>283</v>
      </c>
      <c r="I33" s="13" t="s">
        <v>115</v>
      </c>
    </row>
    <row r="34" spans="1:9" ht="12.75">
      <c r="A34" s="16" t="s">
        <v>404</v>
      </c>
      <c r="B34" s="78"/>
      <c r="C34" s="15"/>
      <c r="D34" s="15"/>
      <c r="E34" s="15"/>
      <c r="F34" s="15"/>
      <c r="G34" s="15"/>
      <c r="H34" s="15"/>
      <c r="I34" s="13"/>
    </row>
    <row r="35" spans="1:9" ht="51.75">
      <c r="A35" s="17">
        <v>0.5208333333333334</v>
      </c>
      <c r="B35" s="176" t="s">
        <v>116</v>
      </c>
      <c r="C35" s="13"/>
      <c r="D35" s="13"/>
      <c r="E35" s="13"/>
      <c r="F35" s="15" t="s">
        <v>597</v>
      </c>
      <c r="G35" s="15"/>
      <c r="H35" s="15"/>
      <c r="I35" s="13" t="s">
        <v>117</v>
      </c>
    </row>
    <row r="36" spans="1:9" ht="12.75">
      <c r="A36" s="16" t="s">
        <v>385</v>
      </c>
      <c r="B36" s="78"/>
      <c r="C36" s="15"/>
      <c r="D36" s="15"/>
      <c r="E36" s="15"/>
      <c r="F36" s="15"/>
      <c r="G36" s="15"/>
      <c r="H36" s="15"/>
      <c r="I36" s="13"/>
    </row>
    <row r="37" spans="1:9" ht="12.75">
      <c r="A37" s="17">
        <v>0.41111111111111115</v>
      </c>
      <c r="B37" s="78" t="s">
        <v>100</v>
      </c>
      <c r="C37" s="15"/>
      <c r="D37" s="15"/>
      <c r="E37" s="15" t="s">
        <v>597</v>
      </c>
      <c r="F37" s="15"/>
      <c r="G37" s="15"/>
      <c r="H37" s="15"/>
      <c r="I37" s="13"/>
    </row>
    <row r="38" spans="1:9" ht="12.75">
      <c r="A38" s="17" t="s">
        <v>655</v>
      </c>
      <c r="B38" s="78"/>
      <c r="C38" s="15"/>
      <c r="D38" s="15"/>
      <c r="E38" s="15"/>
      <c r="F38" s="15"/>
      <c r="G38" s="15"/>
      <c r="H38" s="15"/>
      <c r="I38" s="13"/>
    </row>
    <row r="39" spans="1:9" ht="12.75">
      <c r="A39" s="17">
        <v>0.45</v>
      </c>
      <c r="B39" s="78" t="s">
        <v>119</v>
      </c>
      <c r="C39" s="15"/>
      <c r="D39" s="15" t="s">
        <v>118</v>
      </c>
      <c r="E39" s="15"/>
      <c r="F39" s="15" t="s">
        <v>597</v>
      </c>
      <c r="G39" s="15"/>
      <c r="H39" s="15" t="s">
        <v>120</v>
      </c>
      <c r="I39" s="13"/>
    </row>
    <row r="40" spans="1:9" ht="12.75">
      <c r="A40" s="17">
        <v>0.4625</v>
      </c>
      <c r="B40" s="78" t="s">
        <v>93</v>
      </c>
      <c r="C40" s="15"/>
      <c r="D40" s="15"/>
      <c r="E40" s="15"/>
      <c r="F40" s="15" t="s">
        <v>597</v>
      </c>
      <c r="G40" s="15"/>
      <c r="H40" s="15" t="s">
        <v>283</v>
      </c>
      <c r="I40" s="13"/>
    </row>
    <row r="41" spans="1:9" ht="12.75">
      <c r="A41" s="17">
        <v>0.4895833333333333</v>
      </c>
      <c r="B41" s="78" t="s">
        <v>121</v>
      </c>
      <c r="C41" s="15"/>
      <c r="D41" s="15"/>
      <c r="E41" s="15"/>
      <c r="F41" s="15" t="s">
        <v>597</v>
      </c>
      <c r="G41" s="15"/>
      <c r="H41" s="15" t="s">
        <v>701</v>
      </c>
      <c r="I41" s="13"/>
    </row>
    <row r="42" spans="1:9" ht="12.75">
      <c r="A42" s="17" t="s">
        <v>742</v>
      </c>
      <c r="B42" s="78"/>
      <c r="C42" s="15"/>
      <c r="D42" s="15"/>
      <c r="E42" s="15"/>
      <c r="F42" s="15"/>
      <c r="G42" s="15"/>
      <c r="H42" s="15"/>
      <c r="I42" s="13"/>
    </row>
    <row r="43" spans="1:9" ht="12.75">
      <c r="A43" s="17">
        <v>0.4895833333333333</v>
      </c>
      <c r="B43" s="78"/>
      <c r="C43" s="15" t="s">
        <v>122</v>
      </c>
      <c r="D43" s="15" t="s">
        <v>118</v>
      </c>
      <c r="E43" s="15"/>
      <c r="F43" s="15" t="s">
        <v>597</v>
      </c>
      <c r="G43" s="15"/>
      <c r="H43" s="15"/>
      <c r="I43" s="13"/>
    </row>
    <row r="44" spans="1:9" ht="12.75">
      <c r="A44" s="17">
        <v>0.4923611111111111</v>
      </c>
      <c r="B44" s="78" t="s">
        <v>123</v>
      </c>
      <c r="C44" s="15"/>
      <c r="D44" s="15" t="s">
        <v>124</v>
      </c>
      <c r="E44" s="15" t="s">
        <v>597</v>
      </c>
      <c r="F44" s="15"/>
      <c r="G44" s="15"/>
      <c r="H44" s="15"/>
      <c r="I44" s="13"/>
    </row>
    <row r="45" spans="1:9" ht="12.75">
      <c r="A45" s="17">
        <v>0.4597222222222222</v>
      </c>
      <c r="B45" s="78" t="s">
        <v>125</v>
      </c>
      <c r="C45" s="15"/>
      <c r="D45" s="15" t="s">
        <v>126</v>
      </c>
      <c r="E45" s="15" t="s">
        <v>597</v>
      </c>
      <c r="F45" s="15"/>
      <c r="G45" s="15"/>
      <c r="H45" s="15"/>
      <c r="I45" s="13"/>
    </row>
    <row r="46" spans="1:9" ht="12.75">
      <c r="A46" s="17">
        <v>0.4694444444444445</v>
      </c>
      <c r="B46" s="78" t="s">
        <v>125</v>
      </c>
      <c r="C46" s="15"/>
      <c r="D46" s="15" t="s">
        <v>126</v>
      </c>
      <c r="E46" s="15"/>
      <c r="F46" s="15" t="s">
        <v>597</v>
      </c>
      <c r="G46" s="15"/>
      <c r="H46" s="15"/>
      <c r="I46" s="13"/>
    </row>
    <row r="47" spans="1:9" ht="12.75">
      <c r="A47" s="17">
        <v>0.4777777777777778</v>
      </c>
      <c r="B47" s="78" t="s">
        <v>127</v>
      </c>
      <c r="C47" s="15"/>
      <c r="D47" s="15" t="s">
        <v>118</v>
      </c>
      <c r="E47" s="15"/>
      <c r="F47" s="15" t="s">
        <v>597</v>
      </c>
      <c r="G47" s="15"/>
      <c r="H47" s="15"/>
      <c r="I47" s="13"/>
    </row>
    <row r="48" spans="1:9" ht="12.75">
      <c r="A48" s="16" t="s">
        <v>628</v>
      </c>
      <c r="B48" s="78"/>
      <c r="C48" s="15"/>
      <c r="D48" s="15"/>
      <c r="E48" s="15"/>
      <c r="F48" s="15"/>
      <c r="G48" s="15"/>
      <c r="H48" s="15"/>
      <c r="I48" s="13"/>
    </row>
    <row r="49" spans="1:9" ht="12.75">
      <c r="A49" s="20">
        <v>0.4756944444444444</v>
      </c>
      <c r="B49" s="78"/>
      <c r="C49" s="15" t="s">
        <v>128</v>
      </c>
      <c r="D49" s="15" t="s">
        <v>129</v>
      </c>
      <c r="E49" s="15"/>
      <c r="F49" s="15" t="s">
        <v>597</v>
      </c>
      <c r="G49" s="15"/>
      <c r="H49" s="15" t="s">
        <v>130</v>
      </c>
      <c r="I49" s="13"/>
    </row>
    <row r="50" spans="1:9" ht="12.75">
      <c r="A50" s="17">
        <v>0.5625</v>
      </c>
      <c r="B50" s="78" t="s">
        <v>131</v>
      </c>
      <c r="C50" s="15"/>
      <c r="D50" s="15"/>
      <c r="E50" s="15" t="s">
        <v>597</v>
      </c>
      <c r="F50" s="15"/>
      <c r="G50" s="15"/>
      <c r="H50" s="15" t="s">
        <v>283</v>
      </c>
      <c r="I50" s="13"/>
    </row>
    <row r="51" spans="1:9" ht="12.75">
      <c r="A51" s="20" t="s">
        <v>656</v>
      </c>
      <c r="B51" s="78"/>
      <c r="C51" s="15"/>
      <c r="D51" s="15"/>
      <c r="E51" s="15"/>
      <c r="F51" s="15"/>
      <c r="G51" s="15"/>
      <c r="H51" s="15"/>
      <c r="I51" s="13"/>
    </row>
    <row r="52" spans="1:9" ht="39">
      <c r="A52" s="17">
        <v>0.4270833333333333</v>
      </c>
      <c r="B52" s="78" t="s">
        <v>132</v>
      </c>
      <c r="C52" s="15"/>
      <c r="D52" s="13" t="s">
        <v>133</v>
      </c>
      <c r="E52" s="15"/>
      <c r="F52" s="15" t="s">
        <v>597</v>
      </c>
      <c r="G52" s="15"/>
      <c r="H52" s="15" t="s">
        <v>631</v>
      </c>
      <c r="I52" s="13" t="s">
        <v>134</v>
      </c>
    </row>
    <row r="53" spans="1:9" ht="12.75">
      <c r="A53" s="16" t="s">
        <v>496</v>
      </c>
      <c r="B53" s="78"/>
      <c r="C53" s="15"/>
      <c r="D53" s="15"/>
      <c r="E53" s="15"/>
      <c r="F53" s="15"/>
      <c r="G53" s="15"/>
      <c r="H53" s="15"/>
      <c r="I53" s="13"/>
    </row>
    <row r="54" spans="1:9" ht="12.75">
      <c r="A54" s="17">
        <v>0.020833333333333332</v>
      </c>
      <c r="B54" s="78" t="s">
        <v>135</v>
      </c>
      <c r="C54" s="15"/>
      <c r="D54" s="15" t="s">
        <v>210</v>
      </c>
      <c r="E54" s="15"/>
      <c r="F54" s="15" t="s">
        <v>597</v>
      </c>
      <c r="G54" s="15"/>
      <c r="H54" s="15"/>
      <c r="I54" s="13"/>
    </row>
    <row r="55" spans="1:9" ht="12.75">
      <c r="A55" s="17">
        <v>0.027777777777777776</v>
      </c>
      <c r="B55" s="78" t="s">
        <v>137</v>
      </c>
      <c r="C55" s="15"/>
      <c r="D55" s="15"/>
      <c r="E55" s="15" t="s">
        <v>597</v>
      </c>
      <c r="F55" s="15"/>
      <c r="G55" s="15"/>
      <c r="H55" s="15"/>
      <c r="I55" s="13"/>
    </row>
    <row r="56" spans="1:9" ht="12.75">
      <c r="A56" s="17">
        <v>0.5625</v>
      </c>
      <c r="B56" s="78" t="s">
        <v>136</v>
      </c>
      <c r="C56" s="15"/>
      <c r="D56" s="15" t="s">
        <v>488</v>
      </c>
      <c r="E56" s="15"/>
      <c r="F56" s="15" t="s">
        <v>597</v>
      </c>
      <c r="G56" s="15"/>
      <c r="H56" s="15"/>
      <c r="I56" s="13"/>
    </row>
    <row r="57" spans="1:9" ht="12.75">
      <c r="A57" s="20" t="s">
        <v>401</v>
      </c>
      <c r="B57" s="78"/>
      <c r="C57" s="15"/>
      <c r="D57" s="15"/>
      <c r="E57" s="15"/>
      <c r="F57" s="15"/>
      <c r="G57" s="15"/>
      <c r="H57" s="15"/>
      <c r="I57" s="13"/>
    </row>
    <row r="58" spans="1:9" ht="12.75">
      <c r="A58" s="17">
        <v>0.5</v>
      </c>
      <c r="B58" s="78" t="s">
        <v>137</v>
      </c>
      <c r="C58" s="15"/>
      <c r="D58" s="15"/>
      <c r="E58" s="15"/>
      <c r="F58" s="15" t="s">
        <v>597</v>
      </c>
      <c r="G58" s="15"/>
      <c r="H58" s="15"/>
      <c r="I58" s="13"/>
    </row>
    <row r="59" spans="1:9" ht="12.75">
      <c r="A59" s="17">
        <v>0.5444444444444444</v>
      </c>
      <c r="B59" s="78" t="s">
        <v>700</v>
      </c>
      <c r="C59" s="15" t="s">
        <v>402</v>
      </c>
      <c r="D59" s="15" t="s">
        <v>630</v>
      </c>
      <c r="E59" s="15" t="s">
        <v>597</v>
      </c>
      <c r="F59" s="15"/>
      <c r="G59" s="15"/>
      <c r="H59" s="15" t="s">
        <v>631</v>
      </c>
      <c r="I59" s="13"/>
    </row>
    <row r="60" spans="1:9" ht="12.75">
      <c r="A60" s="20" t="s">
        <v>747</v>
      </c>
      <c r="B60" s="78"/>
      <c r="C60" s="15"/>
      <c r="D60" s="15"/>
      <c r="E60" s="15"/>
      <c r="F60" s="15"/>
      <c r="G60" s="15"/>
      <c r="H60" s="15"/>
      <c r="I60" s="13"/>
    </row>
    <row r="61" spans="1:9" ht="12.75">
      <c r="A61" s="21">
        <v>0.4548611111111111</v>
      </c>
      <c r="B61" s="78" t="s">
        <v>138</v>
      </c>
      <c r="C61" s="15"/>
      <c r="D61" s="15" t="s">
        <v>139</v>
      </c>
      <c r="E61" s="15"/>
      <c r="F61" s="15"/>
      <c r="G61" s="15"/>
      <c r="H61" s="15"/>
      <c r="I61" s="13" t="s">
        <v>140</v>
      </c>
    </row>
    <row r="62" spans="1:9" ht="12.75">
      <c r="A62" s="21">
        <v>0.4583333333333333</v>
      </c>
      <c r="B62" s="78" t="s">
        <v>700</v>
      </c>
      <c r="C62" s="15"/>
      <c r="D62" s="15" t="s">
        <v>630</v>
      </c>
      <c r="E62" s="15" t="s">
        <v>597</v>
      </c>
      <c r="F62" s="15"/>
      <c r="G62" s="15"/>
      <c r="H62" s="15" t="s">
        <v>283</v>
      </c>
      <c r="I62" s="13"/>
    </row>
    <row r="63" spans="1:9" ht="12.75">
      <c r="A63" s="17">
        <v>0.47222222222222227</v>
      </c>
      <c r="B63" s="78" t="s">
        <v>138</v>
      </c>
      <c r="C63" s="15"/>
      <c r="D63" s="15" t="s">
        <v>282</v>
      </c>
      <c r="E63" s="15" t="s">
        <v>597</v>
      </c>
      <c r="F63" s="15"/>
      <c r="G63" s="15"/>
      <c r="H63" s="15" t="s">
        <v>283</v>
      </c>
      <c r="I63" s="13"/>
    </row>
    <row r="64" spans="1:9" ht="12.75">
      <c r="A64" s="17">
        <v>0.4756944444444444</v>
      </c>
      <c r="B64" s="78" t="s">
        <v>137</v>
      </c>
      <c r="C64" s="15"/>
      <c r="D64" s="15"/>
      <c r="E64" s="15" t="s">
        <v>597</v>
      </c>
      <c r="F64" s="15"/>
      <c r="G64" s="15"/>
      <c r="H64" s="15"/>
      <c r="I64" s="13"/>
    </row>
    <row r="65" spans="1:9" ht="12.75">
      <c r="A65" s="17">
        <v>0.5625</v>
      </c>
      <c r="B65" s="78" t="s">
        <v>141</v>
      </c>
      <c r="C65" s="15"/>
      <c r="D65" s="15" t="s">
        <v>118</v>
      </c>
      <c r="E65" s="15"/>
      <c r="F65" s="15" t="s">
        <v>597</v>
      </c>
      <c r="G65" s="15"/>
      <c r="H65" s="15" t="s">
        <v>283</v>
      </c>
      <c r="I65" s="13"/>
    </row>
    <row r="66" spans="1:9" ht="12.75">
      <c r="A66" s="16" t="s">
        <v>231</v>
      </c>
      <c r="B66" s="78"/>
      <c r="C66" s="15"/>
      <c r="D66" s="15"/>
      <c r="E66" s="15"/>
      <c r="F66" s="15"/>
      <c r="G66" s="15"/>
      <c r="H66" s="15"/>
      <c r="I66" s="13"/>
    </row>
    <row r="67" spans="1:9" ht="39">
      <c r="A67" s="17">
        <v>0.40277777777777773</v>
      </c>
      <c r="B67" s="78" t="s">
        <v>142</v>
      </c>
      <c r="C67" s="15"/>
      <c r="D67" s="15" t="s">
        <v>143</v>
      </c>
      <c r="E67" s="15"/>
      <c r="F67" s="15"/>
      <c r="G67" s="15"/>
      <c r="H67" s="15"/>
      <c r="I67" s="13" t="s">
        <v>145</v>
      </c>
    </row>
    <row r="68" spans="1:9" ht="39">
      <c r="A68" s="17">
        <v>0.4166666666666667</v>
      </c>
      <c r="B68" s="78" t="s">
        <v>100</v>
      </c>
      <c r="C68" s="15" t="s">
        <v>144</v>
      </c>
      <c r="D68" s="15"/>
      <c r="E68" s="15"/>
      <c r="F68" s="15"/>
      <c r="G68" s="15"/>
      <c r="H68" s="15"/>
      <c r="I68" s="13" t="s">
        <v>146</v>
      </c>
    </row>
    <row r="69" spans="1:9" ht="12.75">
      <c r="A69" s="17">
        <v>0.4583333333333333</v>
      </c>
      <c r="B69" s="78" t="s">
        <v>147</v>
      </c>
      <c r="C69" s="15"/>
      <c r="D69" s="15"/>
      <c r="E69" s="15"/>
      <c r="F69" s="15" t="s">
        <v>597</v>
      </c>
      <c r="G69" s="15"/>
      <c r="H69" s="15"/>
      <c r="I69" s="13"/>
    </row>
    <row r="70" spans="1:9" ht="12.75">
      <c r="A70" s="17">
        <v>0.6666666666666666</v>
      </c>
      <c r="B70" s="78" t="s">
        <v>106</v>
      </c>
      <c r="C70" s="15"/>
      <c r="D70" s="15"/>
      <c r="E70" s="15"/>
      <c r="F70" s="15" t="s">
        <v>597</v>
      </c>
      <c r="G70" s="15"/>
      <c r="H70" s="15"/>
      <c r="I70" s="13"/>
    </row>
    <row r="71" spans="1:9" ht="12.75">
      <c r="A71" s="17"/>
      <c r="B71" s="78" t="s">
        <v>148</v>
      </c>
      <c r="C71" s="15"/>
      <c r="D71" s="15"/>
      <c r="E71" s="15"/>
      <c r="F71" s="15"/>
      <c r="G71" s="15"/>
      <c r="H71" s="15"/>
      <c r="I71" s="13"/>
    </row>
    <row r="72" spans="1:9" ht="25.5">
      <c r="A72" s="17"/>
      <c r="B72" s="78" t="s">
        <v>149</v>
      </c>
      <c r="C72" s="15"/>
      <c r="D72" s="15"/>
      <c r="E72" s="15"/>
      <c r="F72" s="15"/>
      <c r="G72" s="15"/>
      <c r="H72" s="15"/>
      <c r="I72" s="13" t="s">
        <v>150</v>
      </c>
    </row>
    <row r="73" spans="1:9" ht="12.75">
      <c r="A73" s="20" t="s">
        <v>505</v>
      </c>
      <c r="B73" s="78"/>
      <c r="C73" s="15"/>
      <c r="D73" s="15"/>
      <c r="E73" s="15"/>
      <c r="F73" s="15"/>
      <c r="G73" s="15"/>
      <c r="H73" s="15"/>
      <c r="I73" s="13"/>
    </row>
    <row r="74" spans="1:9" ht="25.5">
      <c r="A74" s="20">
        <v>0.4486111111111111</v>
      </c>
      <c r="B74" s="78" t="s">
        <v>155</v>
      </c>
      <c r="C74" s="13"/>
      <c r="D74" s="13" t="s">
        <v>156</v>
      </c>
      <c r="E74" s="13"/>
      <c r="F74" s="15" t="s">
        <v>597</v>
      </c>
      <c r="G74" s="15"/>
      <c r="H74" s="13" t="s">
        <v>283</v>
      </c>
      <c r="I74" s="13"/>
    </row>
    <row r="75" spans="1:9" ht="12.75">
      <c r="A75" s="20">
        <v>0.44930555555555557</v>
      </c>
      <c r="B75" s="78" t="s">
        <v>157</v>
      </c>
      <c r="C75" s="13"/>
      <c r="D75" s="13" t="s">
        <v>158</v>
      </c>
      <c r="E75" s="13" t="s">
        <v>597</v>
      </c>
      <c r="F75" s="15"/>
      <c r="G75" s="15"/>
      <c r="H75" s="13" t="s">
        <v>631</v>
      </c>
      <c r="I75" s="13"/>
    </row>
    <row r="76" spans="1:9" ht="12.75">
      <c r="A76" s="20" t="s">
        <v>159</v>
      </c>
      <c r="B76" s="78"/>
      <c r="C76" s="13"/>
      <c r="D76" s="13"/>
      <c r="E76" s="13"/>
      <c r="F76" s="15"/>
      <c r="G76" s="15"/>
      <c r="H76" s="13"/>
      <c r="I76" s="13"/>
    </row>
    <row r="77" spans="1:9" ht="12.75">
      <c r="A77" s="20">
        <v>0.4375</v>
      </c>
      <c r="B77" s="78" t="s">
        <v>330</v>
      </c>
      <c r="C77" s="13"/>
      <c r="D77" s="13" t="s">
        <v>158</v>
      </c>
      <c r="E77" s="13"/>
      <c r="F77" s="15"/>
      <c r="G77" s="15"/>
      <c r="H77" s="13"/>
      <c r="I77" s="13"/>
    </row>
    <row r="78" spans="1:9" ht="12.75">
      <c r="A78" s="20">
        <v>0.4375</v>
      </c>
      <c r="B78" s="78" t="s">
        <v>548</v>
      </c>
      <c r="C78" s="13"/>
      <c r="D78" s="13" t="s">
        <v>124</v>
      </c>
      <c r="E78" s="13"/>
      <c r="F78" s="15"/>
      <c r="G78" s="15"/>
      <c r="H78" s="13"/>
      <c r="I78" s="13" t="s">
        <v>160</v>
      </c>
    </row>
    <row r="79" spans="1:9" ht="12.75">
      <c r="A79" s="16" t="s">
        <v>329</v>
      </c>
      <c r="B79" s="78"/>
      <c r="C79" s="15"/>
      <c r="D79" s="15"/>
      <c r="E79" s="15"/>
      <c r="F79" s="15"/>
      <c r="G79" s="15"/>
      <c r="H79" s="15"/>
      <c r="I79" s="13"/>
    </row>
    <row r="80" spans="1:9" ht="12.75">
      <c r="A80" s="17">
        <v>0.47222222222222227</v>
      </c>
      <c r="B80" s="78" t="s">
        <v>161</v>
      </c>
      <c r="C80" s="15" t="s">
        <v>162</v>
      </c>
      <c r="D80" s="15"/>
      <c r="E80" s="15" t="s">
        <v>597</v>
      </c>
      <c r="F80" s="15"/>
      <c r="G80" s="15"/>
      <c r="H80" s="15"/>
      <c r="I80" s="13"/>
    </row>
    <row r="81" spans="1:9" ht="78">
      <c r="A81" s="17">
        <v>0.4756944444444444</v>
      </c>
      <c r="B81" s="78" t="s">
        <v>163</v>
      </c>
      <c r="C81" s="15" t="s">
        <v>164</v>
      </c>
      <c r="D81" s="15" t="s">
        <v>165</v>
      </c>
      <c r="E81" s="15" t="s">
        <v>597</v>
      </c>
      <c r="F81" s="15"/>
      <c r="G81" s="15"/>
      <c r="H81" s="15" t="s">
        <v>167</v>
      </c>
      <c r="I81" s="13" t="s">
        <v>166</v>
      </c>
    </row>
    <row r="82" spans="1:9" ht="12.75">
      <c r="A82" s="17">
        <v>0.4861111111111111</v>
      </c>
      <c r="B82" s="78" t="s">
        <v>169</v>
      </c>
      <c r="C82" s="15" t="s">
        <v>168</v>
      </c>
      <c r="D82" s="15"/>
      <c r="E82" s="15" t="s">
        <v>597</v>
      </c>
      <c r="F82" s="15"/>
      <c r="G82" s="15"/>
      <c r="H82" s="15"/>
      <c r="I82" s="13"/>
    </row>
    <row r="83" spans="1:9" ht="12.75">
      <c r="A83" s="16" t="s">
        <v>175</v>
      </c>
      <c r="B83" s="78"/>
      <c r="C83" s="15"/>
      <c r="D83" s="15"/>
      <c r="E83" s="15"/>
      <c r="F83" s="15"/>
      <c r="G83" s="15"/>
      <c r="H83" s="15"/>
      <c r="I83" s="13"/>
    </row>
    <row r="84" spans="1:9" ht="12.75">
      <c r="A84" s="17">
        <v>0.4548611111111111</v>
      </c>
      <c r="B84" s="78" t="s">
        <v>100</v>
      </c>
      <c r="C84" s="15"/>
      <c r="D84" s="15"/>
      <c r="E84" s="15"/>
      <c r="F84" s="15" t="s">
        <v>597</v>
      </c>
      <c r="G84" s="15"/>
      <c r="H84" s="15"/>
      <c r="I84" s="13"/>
    </row>
    <row r="85" spans="1:9" ht="12.75">
      <c r="A85" s="21">
        <v>0.4548611111111111</v>
      </c>
      <c r="B85" s="78" t="s">
        <v>176</v>
      </c>
      <c r="C85" s="15"/>
      <c r="D85" s="15" t="s">
        <v>177</v>
      </c>
      <c r="E85" s="15" t="s">
        <v>597</v>
      </c>
      <c r="F85" s="15"/>
      <c r="G85" s="15"/>
      <c r="H85" s="15" t="s">
        <v>631</v>
      </c>
      <c r="I85" s="13"/>
    </row>
    <row r="86" spans="1:9" ht="12.75">
      <c r="A86" s="21">
        <v>0.45694444444444443</v>
      </c>
      <c r="B86" s="78" t="s">
        <v>176</v>
      </c>
      <c r="C86" s="15"/>
      <c r="D86" s="15" t="s">
        <v>282</v>
      </c>
      <c r="E86" s="15" t="s">
        <v>597</v>
      </c>
      <c r="F86" s="15"/>
      <c r="G86" s="15"/>
      <c r="H86" s="15" t="s">
        <v>631</v>
      </c>
      <c r="I86" s="13"/>
    </row>
    <row r="87" spans="1:9" ht="12.75">
      <c r="A87" s="17">
        <v>0.45694444444444443</v>
      </c>
      <c r="B87" s="177" t="s">
        <v>700</v>
      </c>
      <c r="C87" s="173"/>
      <c r="D87" s="173"/>
      <c r="E87" s="173"/>
      <c r="F87" s="173" t="s">
        <v>597</v>
      </c>
      <c r="G87" s="173"/>
      <c r="H87" s="173"/>
      <c r="I87" s="13"/>
    </row>
    <row r="88" spans="1:9" s="122" customFormat="1" ht="12.75">
      <c r="A88" s="134" t="s">
        <v>380</v>
      </c>
      <c r="B88" s="178"/>
      <c r="C88" s="151"/>
      <c r="D88" s="151"/>
      <c r="E88" s="151"/>
      <c r="F88" s="151"/>
      <c r="G88" s="151"/>
      <c r="H88" s="151"/>
      <c r="I88" s="174"/>
    </row>
    <row r="89" spans="1:9" s="122" customFormat="1" ht="12.75">
      <c r="A89" s="156">
        <v>0.46527777777777773</v>
      </c>
      <c r="B89" s="178" t="s">
        <v>178</v>
      </c>
      <c r="C89" s="151"/>
      <c r="D89" s="151" t="s">
        <v>118</v>
      </c>
      <c r="E89" s="151"/>
      <c r="F89" s="151"/>
      <c r="G89" s="151" t="s">
        <v>597</v>
      </c>
      <c r="H89" s="151"/>
      <c r="I89" s="174"/>
    </row>
    <row r="90" spans="1:9" ht="25.5">
      <c r="A90" s="17">
        <v>0.46527777777777773</v>
      </c>
      <c r="B90" s="176" t="s">
        <v>179</v>
      </c>
      <c r="C90" s="15"/>
      <c r="D90" s="15" t="s">
        <v>180</v>
      </c>
      <c r="E90" s="15"/>
      <c r="F90" s="15"/>
      <c r="G90" s="15" t="s">
        <v>597</v>
      </c>
      <c r="H90" s="13" t="s">
        <v>181</v>
      </c>
      <c r="I90" s="13"/>
    </row>
    <row r="91" spans="1:9" ht="51.75">
      <c r="A91" s="17">
        <v>0.46597222222222223</v>
      </c>
      <c r="B91" s="78" t="s">
        <v>100</v>
      </c>
      <c r="C91" s="15"/>
      <c r="D91" s="15" t="s">
        <v>118</v>
      </c>
      <c r="E91" s="15"/>
      <c r="F91" s="15"/>
      <c r="G91" s="15"/>
      <c r="H91" s="15"/>
      <c r="I91" s="13" t="s">
        <v>182</v>
      </c>
    </row>
    <row r="92" spans="1:9" ht="12.75">
      <c r="A92" s="17">
        <v>0.46875</v>
      </c>
      <c r="B92" s="78" t="s">
        <v>183</v>
      </c>
      <c r="C92" s="15"/>
      <c r="D92" s="15" t="s">
        <v>177</v>
      </c>
      <c r="E92" s="15"/>
      <c r="F92" s="15"/>
      <c r="G92" s="15" t="s">
        <v>597</v>
      </c>
      <c r="H92" s="15" t="s">
        <v>631</v>
      </c>
      <c r="I92" s="13"/>
    </row>
    <row r="93" spans="1:9" ht="12.75">
      <c r="A93" s="159" t="s">
        <v>151</v>
      </c>
      <c r="B93" s="78"/>
      <c r="C93" s="15"/>
      <c r="D93" s="15"/>
      <c r="E93" s="15"/>
      <c r="F93" s="15"/>
      <c r="G93" s="15"/>
      <c r="H93" s="15"/>
      <c r="I93" s="13"/>
    </row>
    <row r="94" spans="2:9" ht="39">
      <c r="B94" s="78" t="s">
        <v>152</v>
      </c>
      <c r="C94" s="15" t="s">
        <v>154</v>
      </c>
      <c r="D94" s="15"/>
      <c r="E94" s="15"/>
      <c r="F94" s="15"/>
      <c r="G94" s="15"/>
      <c r="H94" s="15"/>
      <c r="I94" s="13" t="s">
        <v>153</v>
      </c>
    </row>
    <row r="95" spans="1:9" ht="19.5" customHeight="1">
      <c r="A95" s="179" t="s">
        <v>170</v>
      </c>
      <c r="B95" s="78"/>
      <c r="C95" s="15"/>
      <c r="D95" s="15"/>
      <c r="E95" s="15"/>
      <c r="F95" s="15"/>
      <c r="G95" s="15"/>
      <c r="H95" s="15"/>
      <c r="I95" s="13"/>
    </row>
    <row r="96" spans="2:9" ht="12.75">
      <c r="B96" s="78" t="s">
        <v>171</v>
      </c>
      <c r="C96" s="15"/>
      <c r="D96" s="15"/>
      <c r="E96" s="15"/>
      <c r="F96" s="15"/>
      <c r="G96" s="15"/>
      <c r="H96" s="15"/>
      <c r="I96" s="13"/>
    </row>
    <row r="97" spans="1:9" ht="12.75">
      <c r="A97" s="180" t="s">
        <v>336</v>
      </c>
      <c r="B97" s="78"/>
      <c r="C97" s="15"/>
      <c r="D97" s="15"/>
      <c r="E97" s="15"/>
      <c r="F97" s="15"/>
      <c r="G97" s="15"/>
      <c r="H97" s="15"/>
      <c r="I97" s="13"/>
    </row>
    <row r="98" spans="1:9" ht="12.75" customHeight="1">
      <c r="A98" s="17">
        <v>0.4666666666666666</v>
      </c>
      <c r="B98" s="78" t="s">
        <v>172</v>
      </c>
      <c r="C98" s="15"/>
      <c r="D98" s="15"/>
      <c r="E98" s="15"/>
      <c r="F98" s="15" t="s">
        <v>597</v>
      </c>
      <c r="G98" s="15"/>
      <c r="H98" s="15" t="s">
        <v>283</v>
      </c>
      <c r="I98" s="13"/>
    </row>
    <row r="99" spans="1:9" ht="12.75" customHeight="1">
      <c r="A99" s="17">
        <v>0.4701388888888889</v>
      </c>
      <c r="B99" s="78" t="s">
        <v>173</v>
      </c>
      <c r="C99" s="15"/>
      <c r="D99" s="15"/>
      <c r="E99" s="15" t="s">
        <v>597</v>
      </c>
      <c r="F99" s="15"/>
      <c r="G99" s="15"/>
      <c r="H99" s="15" t="s">
        <v>631</v>
      </c>
      <c r="I99" s="13"/>
    </row>
    <row r="100" spans="1:9" ht="13.5" customHeight="1">
      <c r="A100" s="181">
        <v>0.4777777777777778</v>
      </c>
      <c r="B100" s="78" t="s">
        <v>172</v>
      </c>
      <c r="C100" s="15"/>
      <c r="D100" s="15"/>
      <c r="E100" s="15" t="s">
        <v>597</v>
      </c>
      <c r="F100" s="15"/>
      <c r="G100" s="15"/>
      <c r="H100" s="15" t="s">
        <v>174</v>
      </c>
      <c r="I100" s="13"/>
    </row>
    <row r="101" ht="21.75" customHeight="1">
      <c r="A101" s="96"/>
    </row>
    <row r="102" ht="12.75">
      <c r="A102" s="96"/>
    </row>
    <row r="103" ht="12.75">
      <c r="A103" s="96"/>
    </row>
    <row r="104" ht="12.75">
      <c r="A104" s="96"/>
    </row>
    <row r="105" ht="12.75">
      <c r="A105" s="96"/>
    </row>
    <row r="106" ht="12.75">
      <c r="A106" s="96"/>
    </row>
    <row r="107" ht="12.75">
      <c r="A107" s="96"/>
    </row>
    <row r="108" ht="12.75">
      <c r="A108" s="96"/>
    </row>
    <row r="109" ht="12.75">
      <c r="A109" s="96"/>
    </row>
    <row r="110" ht="12.75">
      <c r="A110" s="96"/>
    </row>
    <row r="111" ht="12.75">
      <c r="A111" s="96"/>
    </row>
    <row r="112" ht="12.75">
      <c r="A112" s="96"/>
    </row>
    <row r="113" ht="12.75">
      <c r="A113" s="96"/>
    </row>
    <row r="114" ht="12.75">
      <c r="A114" s="96"/>
    </row>
    <row r="115" ht="12.75">
      <c r="A115" s="96"/>
    </row>
    <row r="116" ht="12.75">
      <c r="A116" s="96"/>
    </row>
    <row r="117" ht="12.75">
      <c r="A117" s="96"/>
    </row>
    <row r="118" ht="12.75">
      <c r="A118" s="96"/>
    </row>
    <row r="119" ht="12.75">
      <c r="A119" s="96"/>
    </row>
    <row r="120" ht="12.75">
      <c r="A120" s="96"/>
    </row>
    <row r="121" ht="12.75">
      <c r="A121" s="96"/>
    </row>
    <row r="122" ht="12.75">
      <c r="A122" s="96"/>
    </row>
    <row r="123" ht="12.75">
      <c r="A123" s="96"/>
    </row>
    <row r="124" ht="12.75">
      <c r="A124" s="96"/>
    </row>
    <row r="125" ht="12.75">
      <c r="A125" s="96"/>
    </row>
    <row r="126" ht="12.75">
      <c r="A126" s="96"/>
    </row>
    <row r="127" ht="12.75">
      <c r="A127" s="96"/>
    </row>
    <row r="128" ht="12.75">
      <c r="A128" s="96"/>
    </row>
    <row r="129" ht="12.75">
      <c r="A129" s="96"/>
    </row>
    <row r="130" ht="12.75">
      <c r="A130" s="96"/>
    </row>
    <row r="131" ht="12.75">
      <c r="A131" s="96"/>
    </row>
    <row r="132" ht="12.75">
      <c r="A132" s="96"/>
    </row>
  </sheetData>
  <sheetProtection/>
  <printOptions/>
  <pageMargins left="0.75" right="0.75" top="1" bottom="1" header="0.5" footer="0.5"/>
  <pageSetup orientation="landscape"/>
  <headerFooter alignWithMargins="0">
    <oddHeader xml:space="preserve">&amp;C&amp;"Verdana,Bold"Snapshot Day 10/14/10
Shipping </oddHeader>
  </headerFooter>
</worksheet>
</file>

<file path=xl/worksheets/sheet4.xml><?xml version="1.0" encoding="utf-8"?>
<worksheet xmlns="http://schemas.openxmlformats.org/spreadsheetml/2006/main" xmlns:r="http://schemas.openxmlformats.org/officeDocument/2006/relationships">
  <dimension ref="A1:H87"/>
  <sheetViews>
    <sheetView workbookViewId="0" topLeftCell="A1">
      <selection activeCell="B62" sqref="B62"/>
    </sheetView>
  </sheetViews>
  <sheetFormatPr defaultColWidth="11.00390625" defaultRowHeight="12.75"/>
  <cols>
    <col min="1" max="1" width="8.75390625" style="0" customWidth="1"/>
    <col min="2" max="2" width="20.75390625" style="0" customWidth="1"/>
    <col min="3" max="3" width="4.75390625" style="0" customWidth="1"/>
    <col min="4" max="4" width="7.75390625" style="79" customWidth="1"/>
    <col min="5" max="5" width="8.25390625" style="0" customWidth="1"/>
    <col min="6" max="6" width="7.375" style="0" customWidth="1"/>
    <col min="7" max="7" width="6.875" style="85" customWidth="1"/>
  </cols>
  <sheetData>
    <row r="1" spans="1:8" ht="27" customHeight="1">
      <c r="A1" s="51" t="s">
        <v>752</v>
      </c>
      <c r="B1" s="14" t="s">
        <v>405</v>
      </c>
      <c r="C1" s="90" t="s">
        <v>232</v>
      </c>
      <c r="D1" s="14" t="s">
        <v>233</v>
      </c>
      <c r="E1" s="77" t="s">
        <v>277</v>
      </c>
      <c r="F1" s="51" t="s">
        <v>699</v>
      </c>
      <c r="G1" s="126" t="s">
        <v>552</v>
      </c>
      <c r="H1" s="51" t="s">
        <v>553</v>
      </c>
    </row>
    <row r="2" spans="1:8" ht="22.5" customHeight="1">
      <c r="A2" s="22">
        <v>300</v>
      </c>
      <c r="B2" s="38" t="s">
        <v>554</v>
      </c>
      <c r="C2" s="91" t="s">
        <v>555</v>
      </c>
      <c r="D2" s="38" t="s">
        <v>555</v>
      </c>
      <c r="E2" s="77"/>
      <c r="F2" s="22" t="s">
        <v>327</v>
      </c>
      <c r="G2" s="127" t="s">
        <v>556</v>
      </c>
      <c r="H2" s="21">
        <v>0.25</v>
      </c>
    </row>
    <row r="3" spans="1:8" ht="18" customHeight="1">
      <c r="A3" s="22">
        <v>200</v>
      </c>
      <c r="B3" s="38" t="s">
        <v>549</v>
      </c>
      <c r="C3" s="91" t="s">
        <v>550</v>
      </c>
      <c r="D3" s="38" t="s">
        <v>551</v>
      </c>
      <c r="E3" s="125" t="s">
        <v>698</v>
      </c>
      <c r="F3" s="22" t="s">
        <v>327</v>
      </c>
      <c r="G3" s="127">
        <v>0.4</v>
      </c>
      <c r="H3" s="17">
        <v>0.4375</v>
      </c>
    </row>
    <row r="4" spans="1:8" s="7" customFormat="1" ht="12.75">
      <c r="A4" s="38">
        <v>153</v>
      </c>
      <c r="B4" s="22" t="s">
        <v>393</v>
      </c>
      <c r="C4" s="91" t="s">
        <v>550</v>
      </c>
      <c r="D4" s="38" t="s">
        <v>551</v>
      </c>
      <c r="E4" s="83" t="s">
        <v>698</v>
      </c>
      <c r="F4" s="23" t="s">
        <v>327</v>
      </c>
      <c r="G4" s="128">
        <v>0.8</v>
      </c>
      <c r="H4" s="64">
        <v>0.4583333333333333</v>
      </c>
    </row>
    <row r="5" spans="1:8" s="7" customFormat="1" ht="12.75">
      <c r="A5" s="38">
        <v>144</v>
      </c>
      <c r="B5" s="22" t="s">
        <v>394</v>
      </c>
      <c r="C5" s="91" t="s">
        <v>550</v>
      </c>
      <c r="D5" s="38" t="s">
        <v>551</v>
      </c>
      <c r="E5" s="83" t="s">
        <v>698</v>
      </c>
      <c r="F5" s="23" t="s">
        <v>327</v>
      </c>
      <c r="G5" s="128">
        <v>0.8</v>
      </c>
      <c r="H5" s="64">
        <v>0.4361111111111111</v>
      </c>
    </row>
    <row r="6" spans="1:8" ht="12.75">
      <c r="A6" s="40">
        <v>133</v>
      </c>
      <c r="B6" s="22" t="s">
        <v>395</v>
      </c>
      <c r="C6" s="91" t="s">
        <v>550</v>
      </c>
      <c r="D6" s="38" t="s">
        <v>551</v>
      </c>
      <c r="E6" s="78" t="s">
        <v>698</v>
      </c>
      <c r="F6" s="23" t="s">
        <v>327</v>
      </c>
      <c r="G6" s="129">
        <v>0.6</v>
      </c>
      <c r="H6" s="17">
        <v>0.48333333333333334</v>
      </c>
    </row>
    <row r="7" spans="1:8" ht="12.75">
      <c r="A7" s="40">
        <v>127</v>
      </c>
      <c r="B7" s="22" t="s">
        <v>720</v>
      </c>
      <c r="C7" s="91" t="s">
        <v>550</v>
      </c>
      <c r="D7" s="38" t="s">
        <v>551</v>
      </c>
      <c r="E7" s="78" t="s">
        <v>698</v>
      </c>
      <c r="F7" s="23" t="s">
        <v>327</v>
      </c>
      <c r="G7" s="129">
        <v>0.8</v>
      </c>
      <c r="H7" s="17">
        <v>0.6611111111111111</v>
      </c>
    </row>
    <row r="8" spans="1:8" ht="12.75">
      <c r="A8" s="40">
        <v>115</v>
      </c>
      <c r="B8" s="22" t="s">
        <v>721</v>
      </c>
      <c r="C8" s="91" t="s">
        <v>550</v>
      </c>
      <c r="D8" s="38" t="s">
        <v>551</v>
      </c>
      <c r="E8" s="78" t="s">
        <v>698</v>
      </c>
      <c r="F8" s="23" t="s">
        <v>327</v>
      </c>
      <c r="G8" s="129">
        <v>0.8</v>
      </c>
      <c r="H8" s="17">
        <v>0.4270833333333333</v>
      </c>
    </row>
    <row r="9" spans="1:8" ht="12.75">
      <c r="A9" s="40">
        <v>105</v>
      </c>
      <c r="B9" s="22" t="s">
        <v>557</v>
      </c>
      <c r="C9" s="91" t="s">
        <v>550</v>
      </c>
      <c r="D9" s="38" t="s">
        <v>551</v>
      </c>
      <c r="E9" s="78" t="s">
        <v>698</v>
      </c>
      <c r="F9" s="23" t="s">
        <v>327</v>
      </c>
      <c r="G9" s="129">
        <v>0.8</v>
      </c>
      <c r="H9" s="17">
        <v>0.4513888888888889</v>
      </c>
    </row>
    <row r="10" spans="1:8" ht="12.75">
      <c r="A10" s="40">
        <v>97</v>
      </c>
      <c r="B10" s="22" t="s">
        <v>722</v>
      </c>
      <c r="C10" s="91" t="s">
        <v>550</v>
      </c>
      <c r="D10" s="38" t="s">
        <v>551</v>
      </c>
      <c r="E10" s="78" t="s">
        <v>698</v>
      </c>
      <c r="F10" s="23" t="s">
        <v>327</v>
      </c>
      <c r="G10" s="129">
        <v>0.8</v>
      </c>
      <c r="H10" s="15" t="s">
        <v>558</v>
      </c>
    </row>
    <row r="11" spans="1:8" ht="12.75">
      <c r="A11" s="40">
        <v>92</v>
      </c>
      <c r="B11" s="22" t="s">
        <v>723</v>
      </c>
      <c r="C11" s="91" t="s">
        <v>550</v>
      </c>
      <c r="D11" s="38" t="s">
        <v>551</v>
      </c>
      <c r="E11" s="78" t="s">
        <v>698</v>
      </c>
      <c r="F11" s="23" t="s">
        <v>327</v>
      </c>
      <c r="G11" s="129">
        <v>0.8</v>
      </c>
      <c r="H11" s="17">
        <v>0.46875</v>
      </c>
    </row>
    <row r="12" spans="1:8" ht="12.75">
      <c r="A12" s="40">
        <v>87</v>
      </c>
      <c r="B12" s="22" t="s">
        <v>643</v>
      </c>
      <c r="C12" s="91" t="s">
        <v>550</v>
      </c>
      <c r="D12" s="38" t="s">
        <v>551</v>
      </c>
      <c r="E12" s="78" t="s">
        <v>698</v>
      </c>
      <c r="F12" s="23" t="s">
        <v>327</v>
      </c>
      <c r="G12" s="129">
        <v>0.8</v>
      </c>
      <c r="H12" s="17">
        <v>0.4236111111111111</v>
      </c>
    </row>
    <row r="13" spans="1:8" ht="12.75">
      <c r="A13" s="40">
        <v>85</v>
      </c>
      <c r="B13" s="22" t="s">
        <v>644</v>
      </c>
      <c r="C13" s="91" t="s">
        <v>550</v>
      </c>
      <c r="D13" s="38" t="s">
        <v>551</v>
      </c>
      <c r="E13" s="78" t="s">
        <v>698</v>
      </c>
      <c r="F13" s="23" t="s">
        <v>327</v>
      </c>
      <c r="G13" s="129">
        <v>0.8</v>
      </c>
      <c r="H13" s="17">
        <v>0.4375</v>
      </c>
    </row>
    <row r="14" spans="1:8" ht="12.75">
      <c r="A14" s="40">
        <v>78</v>
      </c>
      <c r="B14" s="22" t="s">
        <v>724</v>
      </c>
      <c r="C14" s="91" t="s">
        <v>550</v>
      </c>
      <c r="D14" s="38" t="s">
        <v>551</v>
      </c>
      <c r="E14" s="78" t="s">
        <v>698</v>
      </c>
      <c r="F14" s="23" t="s">
        <v>327</v>
      </c>
      <c r="G14" s="129">
        <v>0.8</v>
      </c>
      <c r="H14" s="17">
        <v>0.5520833333333334</v>
      </c>
    </row>
    <row r="15" spans="1:8" ht="12.75">
      <c r="A15" s="104">
        <v>76</v>
      </c>
      <c r="B15" s="22" t="s">
        <v>681</v>
      </c>
      <c r="C15" s="91">
        <v>35</v>
      </c>
      <c r="D15" s="102">
        <f>SUM(C15*100/80)</f>
        <v>43.75</v>
      </c>
      <c r="E15" s="78" t="s">
        <v>698</v>
      </c>
      <c r="F15" s="23" t="s">
        <v>327</v>
      </c>
      <c r="G15" s="129">
        <v>1.2</v>
      </c>
      <c r="H15" s="17">
        <v>0.5208333333333334</v>
      </c>
    </row>
    <row r="16" spans="1:8" ht="12.75">
      <c r="A16" s="40">
        <v>76</v>
      </c>
      <c r="B16" s="38" t="s">
        <v>645</v>
      </c>
      <c r="C16" s="91" t="s">
        <v>550</v>
      </c>
      <c r="D16" s="38" t="s">
        <v>551</v>
      </c>
      <c r="E16" s="78" t="s">
        <v>698</v>
      </c>
      <c r="F16" s="23" t="s">
        <v>327</v>
      </c>
      <c r="G16" s="129">
        <v>0.8</v>
      </c>
      <c r="H16" s="17">
        <v>0.4930555555555556</v>
      </c>
    </row>
    <row r="17" spans="1:8" ht="12.75">
      <c r="A17" s="40">
        <v>61</v>
      </c>
      <c r="B17" s="38" t="s">
        <v>387</v>
      </c>
      <c r="C17" s="103">
        <v>33</v>
      </c>
      <c r="D17" s="102">
        <f aca="true" t="shared" si="0" ref="D17:D33">SUM(C17*100/80)</f>
        <v>41.25</v>
      </c>
      <c r="E17" s="78" t="s">
        <v>698</v>
      </c>
      <c r="F17" s="23" t="s">
        <v>327</v>
      </c>
      <c r="G17" s="129">
        <v>1.2</v>
      </c>
      <c r="H17" s="17">
        <v>0.545138888888889</v>
      </c>
    </row>
    <row r="18" spans="1:8" ht="12.75">
      <c r="A18" s="40">
        <v>61</v>
      </c>
      <c r="B18" s="38" t="s">
        <v>621</v>
      </c>
      <c r="C18" s="103">
        <v>28</v>
      </c>
      <c r="D18" s="102">
        <f t="shared" si="0"/>
        <v>35</v>
      </c>
      <c r="E18" s="78" t="s">
        <v>698</v>
      </c>
      <c r="F18" s="23" t="s">
        <v>327</v>
      </c>
      <c r="G18" s="129">
        <v>1</v>
      </c>
      <c r="H18" s="17">
        <v>0.5104166666666666</v>
      </c>
    </row>
    <row r="19" spans="1:8" ht="12.75">
      <c r="A19" s="40">
        <v>58</v>
      </c>
      <c r="B19" s="38" t="s">
        <v>622</v>
      </c>
      <c r="C19" s="103">
        <v>35</v>
      </c>
      <c r="D19" s="102">
        <f t="shared" si="0"/>
        <v>43.75</v>
      </c>
      <c r="E19" s="78" t="s">
        <v>698</v>
      </c>
      <c r="F19" s="23" t="s">
        <v>327</v>
      </c>
      <c r="G19" s="129">
        <v>1.2</v>
      </c>
      <c r="H19" s="17">
        <v>0.3763888888888889</v>
      </c>
    </row>
    <row r="20" spans="1:8" ht="12.75">
      <c r="A20" s="40">
        <v>57</v>
      </c>
      <c r="B20" s="38" t="s">
        <v>623</v>
      </c>
      <c r="C20" s="103">
        <v>28</v>
      </c>
      <c r="D20" s="102">
        <f t="shared" si="0"/>
        <v>35</v>
      </c>
      <c r="E20" s="78" t="s">
        <v>698</v>
      </c>
      <c r="F20" s="23" t="s">
        <v>327</v>
      </c>
      <c r="G20" s="129">
        <v>1</v>
      </c>
      <c r="H20" s="17">
        <v>0.40972222222222227</v>
      </c>
    </row>
    <row r="21" spans="1:8" ht="12.75">
      <c r="A21" s="40">
        <v>53</v>
      </c>
      <c r="B21" s="38" t="s">
        <v>624</v>
      </c>
      <c r="C21" s="103">
        <v>33</v>
      </c>
      <c r="D21" s="102">
        <f t="shared" si="0"/>
        <v>41.25</v>
      </c>
      <c r="E21" s="78" t="s">
        <v>698</v>
      </c>
      <c r="F21" s="23" t="s">
        <v>327</v>
      </c>
      <c r="G21" s="129">
        <v>1.2</v>
      </c>
      <c r="H21" s="17">
        <v>0.3923611111111111</v>
      </c>
    </row>
    <row r="22" spans="1:8" ht="12.75">
      <c r="A22" s="40">
        <v>41</v>
      </c>
      <c r="B22" s="38" t="s">
        <v>625</v>
      </c>
      <c r="C22" s="103">
        <v>39</v>
      </c>
      <c r="D22" s="102">
        <f t="shared" si="0"/>
        <v>48.75</v>
      </c>
      <c r="E22" s="78" t="s">
        <v>698</v>
      </c>
      <c r="F22" s="23" t="s">
        <v>327</v>
      </c>
      <c r="G22" s="129">
        <v>1.4</v>
      </c>
      <c r="H22" s="17">
        <v>0.46527777777777773</v>
      </c>
    </row>
    <row r="23" spans="1:8" ht="25.5">
      <c r="A23" s="40" t="s">
        <v>646</v>
      </c>
      <c r="B23" s="38" t="s">
        <v>648</v>
      </c>
      <c r="C23" s="103">
        <v>56</v>
      </c>
      <c r="D23" s="102">
        <f t="shared" si="0"/>
        <v>70</v>
      </c>
      <c r="E23" s="78" t="s">
        <v>698</v>
      </c>
      <c r="F23" s="23" t="s">
        <v>327</v>
      </c>
      <c r="G23" s="85">
        <v>1.8</v>
      </c>
      <c r="H23" s="17">
        <v>0.4791666666666667</v>
      </c>
    </row>
    <row r="24" spans="1:8" ht="12.75">
      <c r="A24" s="40" t="s">
        <v>646</v>
      </c>
      <c r="B24" s="38" t="s">
        <v>647</v>
      </c>
      <c r="C24" s="103">
        <v>42</v>
      </c>
      <c r="D24" s="102">
        <f t="shared" si="0"/>
        <v>52.5</v>
      </c>
      <c r="E24" s="78" t="s">
        <v>698</v>
      </c>
      <c r="F24" s="23" t="s">
        <v>327</v>
      </c>
      <c r="G24" s="129">
        <v>1.4</v>
      </c>
      <c r="H24" s="17">
        <v>0.5729166666666666</v>
      </c>
    </row>
    <row r="25" spans="1:8" ht="12.75">
      <c r="A25" s="40">
        <v>36</v>
      </c>
      <c r="B25" s="38" t="s">
        <v>626</v>
      </c>
      <c r="C25" s="103">
        <v>49</v>
      </c>
      <c r="D25" s="102">
        <f t="shared" si="0"/>
        <v>61.25</v>
      </c>
      <c r="E25" s="78" t="s">
        <v>698</v>
      </c>
      <c r="F25" s="23" t="s">
        <v>327</v>
      </c>
      <c r="G25" s="129">
        <v>1.6</v>
      </c>
      <c r="H25" s="17">
        <v>0.5520833333333334</v>
      </c>
    </row>
    <row r="26" spans="1:8" ht="25.5">
      <c r="A26" s="40">
        <v>35</v>
      </c>
      <c r="B26" s="38" t="s">
        <v>649</v>
      </c>
      <c r="C26" s="103">
        <v>158</v>
      </c>
      <c r="D26" s="102">
        <f t="shared" si="0"/>
        <v>197.5</v>
      </c>
      <c r="E26" s="78" t="s">
        <v>698</v>
      </c>
      <c r="F26" s="23" t="s">
        <v>327</v>
      </c>
      <c r="G26" s="129">
        <v>3.8</v>
      </c>
      <c r="H26" s="17">
        <v>0.3770833333333334</v>
      </c>
    </row>
    <row r="27" spans="1:8" ht="12.75">
      <c r="A27" s="40">
        <v>32</v>
      </c>
      <c r="B27" s="38" t="s">
        <v>627</v>
      </c>
      <c r="C27" s="103">
        <v>81</v>
      </c>
      <c r="D27" s="102">
        <f t="shared" si="0"/>
        <v>101.25</v>
      </c>
      <c r="E27" s="78" t="s">
        <v>698</v>
      </c>
      <c r="F27" s="23" t="s">
        <v>327</v>
      </c>
      <c r="G27" s="129">
        <v>2.4</v>
      </c>
      <c r="H27" s="15" t="s">
        <v>588</v>
      </c>
    </row>
    <row r="28" spans="1:8" ht="12.75">
      <c r="A28" s="40" t="s">
        <v>590</v>
      </c>
      <c r="B28" s="38" t="s">
        <v>594</v>
      </c>
      <c r="C28" s="103">
        <v>187</v>
      </c>
      <c r="D28" s="102">
        <f t="shared" si="0"/>
        <v>233.75</v>
      </c>
      <c r="E28" s="78" t="s">
        <v>698</v>
      </c>
      <c r="F28" s="23" t="s">
        <v>327</v>
      </c>
      <c r="G28" s="129">
        <v>4.2</v>
      </c>
      <c r="H28" s="15" t="s">
        <v>589</v>
      </c>
    </row>
    <row r="29" spans="1:8" ht="12.75">
      <c r="A29" s="40" t="s">
        <v>591</v>
      </c>
      <c r="B29" s="38" t="s">
        <v>595</v>
      </c>
      <c r="C29" s="103">
        <v>108</v>
      </c>
      <c r="D29" s="102">
        <f t="shared" si="0"/>
        <v>135</v>
      </c>
      <c r="E29" s="78" t="s">
        <v>698</v>
      </c>
      <c r="F29" s="23" t="s">
        <v>327</v>
      </c>
      <c r="G29" s="129">
        <v>3</v>
      </c>
      <c r="H29" s="17">
        <v>0.59375</v>
      </c>
    </row>
    <row r="30" spans="1:8" ht="25.5">
      <c r="A30" s="40" t="s">
        <v>592</v>
      </c>
      <c r="B30" s="38" t="s">
        <v>292</v>
      </c>
      <c r="C30" s="103">
        <v>225</v>
      </c>
      <c r="D30" s="102">
        <f t="shared" si="0"/>
        <v>281.25</v>
      </c>
      <c r="E30" s="78" t="s">
        <v>698</v>
      </c>
      <c r="F30" s="23" t="s">
        <v>327</v>
      </c>
      <c r="G30" s="129">
        <v>5</v>
      </c>
      <c r="H30" s="17">
        <v>0.47222222222222227</v>
      </c>
    </row>
    <row r="31" spans="1:8" ht="38.25">
      <c r="A31" s="40" t="s">
        <v>593</v>
      </c>
      <c r="B31" s="38" t="s">
        <v>293</v>
      </c>
      <c r="C31" s="103">
        <v>145</v>
      </c>
      <c r="D31" s="102">
        <f t="shared" si="0"/>
        <v>181.25</v>
      </c>
      <c r="E31" s="78" t="s">
        <v>698</v>
      </c>
      <c r="F31" s="23" t="s">
        <v>327</v>
      </c>
      <c r="G31" s="129">
        <v>3.6</v>
      </c>
      <c r="H31" s="15" t="s">
        <v>558</v>
      </c>
    </row>
    <row r="32" spans="1:8" ht="12.75">
      <c r="A32" s="88" t="s">
        <v>632</v>
      </c>
      <c r="B32" s="38" t="s">
        <v>542</v>
      </c>
      <c r="C32" s="103">
        <v>256</v>
      </c>
      <c r="D32" s="102">
        <f t="shared" si="0"/>
        <v>320</v>
      </c>
      <c r="E32" s="78" t="s">
        <v>698</v>
      </c>
      <c r="F32" s="15" t="s">
        <v>327</v>
      </c>
      <c r="G32" s="129">
        <v>5</v>
      </c>
      <c r="H32" s="17">
        <v>0.44097222222222227</v>
      </c>
    </row>
    <row r="33" spans="1:8" ht="12.75">
      <c r="A33" s="88">
        <v>19</v>
      </c>
      <c r="B33" s="38" t="s">
        <v>572</v>
      </c>
      <c r="C33" s="103">
        <v>572</v>
      </c>
      <c r="D33" s="102">
        <f t="shared" si="0"/>
        <v>715</v>
      </c>
      <c r="E33" s="80" t="s">
        <v>698</v>
      </c>
      <c r="F33" s="15" t="s">
        <v>327</v>
      </c>
      <c r="G33" s="129">
        <v>7.2</v>
      </c>
      <c r="H33" s="17">
        <v>0.513888888888889</v>
      </c>
    </row>
    <row r="34" spans="1:8" ht="25.5">
      <c r="A34" s="88" t="s">
        <v>573</v>
      </c>
      <c r="B34" s="38" t="s">
        <v>730</v>
      </c>
      <c r="C34" s="103"/>
      <c r="D34" s="102">
        <v>2000</v>
      </c>
      <c r="E34" s="80" t="s">
        <v>698</v>
      </c>
      <c r="F34" s="15"/>
      <c r="G34" s="129"/>
      <c r="H34" s="17">
        <v>0.53125</v>
      </c>
    </row>
    <row r="35" spans="1:8" ht="12.75">
      <c r="A35" s="40">
        <v>18</v>
      </c>
      <c r="B35" s="38" t="s">
        <v>543</v>
      </c>
      <c r="C35" s="103"/>
      <c r="D35" s="102">
        <v>2000</v>
      </c>
      <c r="E35" s="80" t="s">
        <v>698</v>
      </c>
      <c r="F35" s="15"/>
      <c r="G35" s="129"/>
      <c r="H35" s="15" t="s">
        <v>558</v>
      </c>
    </row>
    <row r="36" spans="1:8" ht="12.75" customHeight="1">
      <c r="A36" s="75" t="s">
        <v>468</v>
      </c>
      <c r="B36" s="14" t="s">
        <v>545</v>
      </c>
      <c r="C36" s="92"/>
      <c r="D36" s="89">
        <v>6000</v>
      </c>
      <c r="E36" s="80" t="s">
        <v>698</v>
      </c>
      <c r="F36" s="15"/>
      <c r="G36" s="129"/>
      <c r="H36" s="15" t="s">
        <v>558</v>
      </c>
    </row>
    <row r="37" spans="1:8" ht="12.75">
      <c r="A37" s="88">
        <v>13</v>
      </c>
      <c r="B37" s="38" t="s">
        <v>544</v>
      </c>
      <c r="C37" s="103"/>
      <c r="D37" s="40">
        <v>4000</v>
      </c>
      <c r="E37" s="80"/>
      <c r="F37" s="15"/>
      <c r="G37" s="129"/>
      <c r="H37" s="17">
        <v>0.3958333333333333</v>
      </c>
    </row>
    <row r="38" spans="1:8" ht="12.75">
      <c r="A38" s="75" t="s">
        <v>467</v>
      </c>
      <c r="B38" s="14" t="s">
        <v>546</v>
      </c>
      <c r="C38" s="7"/>
      <c r="D38" s="86">
        <v>12000</v>
      </c>
      <c r="E38" s="80" t="s">
        <v>698</v>
      </c>
      <c r="F38" s="15"/>
      <c r="G38" s="129"/>
      <c r="H38" s="17">
        <v>0.65625</v>
      </c>
    </row>
    <row r="39" spans="1:8" ht="13.5" customHeight="1">
      <c r="A39" s="95" t="s">
        <v>733</v>
      </c>
      <c r="B39" s="76" t="s">
        <v>732</v>
      </c>
      <c r="C39" s="93"/>
      <c r="D39" s="89">
        <v>10000</v>
      </c>
      <c r="E39" s="80" t="s">
        <v>698</v>
      </c>
      <c r="F39" s="15"/>
      <c r="G39" s="129"/>
      <c r="H39" s="17">
        <v>0.7222222222222222</v>
      </c>
    </row>
    <row r="40" spans="1:8" ht="12.75">
      <c r="A40" s="105">
        <v>5</v>
      </c>
      <c r="B40" s="84" t="s">
        <v>731</v>
      </c>
      <c r="C40" s="106"/>
      <c r="D40" s="70">
        <v>5500</v>
      </c>
      <c r="E40" s="80"/>
      <c r="F40" s="15"/>
      <c r="G40" s="129"/>
      <c r="H40" s="17">
        <v>0.4895833333333333</v>
      </c>
    </row>
    <row r="41" spans="1:8" ht="12.75">
      <c r="A41" s="105" t="s">
        <v>547</v>
      </c>
      <c r="B41" s="84" t="s">
        <v>548</v>
      </c>
      <c r="C41" s="106"/>
      <c r="D41" s="70">
        <v>9000</v>
      </c>
      <c r="E41" s="80"/>
      <c r="F41" s="15"/>
      <c r="G41" s="129"/>
      <c r="H41" s="17">
        <v>0.5152777777777778</v>
      </c>
    </row>
    <row r="42" spans="1:8" ht="12.75">
      <c r="A42" s="105">
        <v>4</v>
      </c>
      <c r="B42" s="84" t="s">
        <v>271</v>
      </c>
      <c r="C42" s="106"/>
      <c r="D42" s="70">
        <v>6000</v>
      </c>
      <c r="E42" s="80"/>
      <c r="F42" s="15"/>
      <c r="G42" s="129"/>
      <c r="H42" s="17">
        <v>0.46319444444444446</v>
      </c>
    </row>
    <row r="43" spans="1:8" ht="12.75">
      <c r="A43" s="105">
        <v>3</v>
      </c>
      <c r="B43" s="84" t="s">
        <v>272</v>
      </c>
      <c r="C43" s="106"/>
      <c r="D43" s="70">
        <v>6500</v>
      </c>
      <c r="E43" s="80"/>
      <c r="F43" s="15"/>
      <c r="G43" s="129"/>
      <c r="H43" s="17">
        <v>0.5625</v>
      </c>
    </row>
    <row r="44" spans="1:8" ht="12.75">
      <c r="A44" s="87" t="s">
        <v>391</v>
      </c>
      <c r="B44" s="76" t="s">
        <v>735</v>
      </c>
      <c r="C44" s="106"/>
      <c r="D44" s="70">
        <v>8000</v>
      </c>
      <c r="E44" s="80"/>
      <c r="F44" s="15"/>
      <c r="G44" s="129"/>
      <c r="H44" s="17">
        <v>0.4895833333333333</v>
      </c>
    </row>
    <row r="45" spans="1:8" ht="12.75">
      <c r="A45" s="132" t="s">
        <v>734</v>
      </c>
      <c r="B45" s="112" t="s">
        <v>736</v>
      </c>
      <c r="C45" s="106"/>
      <c r="D45" s="70">
        <v>13000</v>
      </c>
      <c r="E45" s="80"/>
      <c r="F45" s="15"/>
      <c r="G45" s="129"/>
      <c r="H45" s="17">
        <v>0.4479166666666667</v>
      </c>
    </row>
    <row r="46" spans="1:8" ht="12.75">
      <c r="A46" s="95" t="s">
        <v>273</v>
      </c>
      <c r="B46" s="14" t="s">
        <v>274</v>
      </c>
      <c r="C46" s="100"/>
      <c r="D46" s="51">
        <v>23000</v>
      </c>
      <c r="E46" s="80"/>
      <c r="F46" s="15"/>
      <c r="G46" s="129"/>
      <c r="H46" s="15" t="s">
        <v>737</v>
      </c>
    </row>
    <row r="47" spans="1:8" ht="12.75">
      <c r="A47" s="95" t="s">
        <v>275</v>
      </c>
      <c r="B47" s="51" t="s">
        <v>390</v>
      </c>
      <c r="C47" s="100"/>
      <c r="D47" s="51">
        <v>16000</v>
      </c>
      <c r="E47" s="80"/>
      <c r="F47" s="15"/>
      <c r="G47" s="129"/>
      <c r="H47" s="17">
        <v>0.5361111111111111</v>
      </c>
    </row>
    <row r="48" spans="1:8" ht="12.75">
      <c r="A48" s="95" t="s">
        <v>389</v>
      </c>
      <c r="B48" s="112" t="s">
        <v>388</v>
      </c>
      <c r="C48" s="92"/>
      <c r="D48" s="89">
        <v>23000</v>
      </c>
      <c r="E48" s="80"/>
      <c r="F48" s="15"/>
      <c r="G48" s="129"/>
      <c r="H48" s="17">
        <v>0.4284722222222222</v>
      </c>
    </row>
    <row r="49" spans="1:8" ht="27.75" customHeight="1">
      <c r="A49" s="88">
        <v>-1</v>
      </c>
      <c r="B49" s="94" t="s">
        <v>739</v>
      </c>
      <c r="C49" s="92"/>
      <c r="D49" s="40">
        <v>14000</v>
      </c>
      <c r="E49" s="80"/>
      <c r="F49" s="15"/>
      <c r="G49" s="129"/>
      <c r="H49" s="17">
        <v>0.6354166666666666</v>
      </c>
    </row>
    <row r="50" spans="1:8" ht="12.75">
      <c r="A50" s="107">
        <v>-7</v>
      </c>
      <c r="B50" s="108" t="s">
        <v>738</v>
      </c>
      <c r="C50" s="103"/>
      <c r="D50" s="40">
        <v>20600</v>
      </c>
      <c r="E50" s="80"/>
      <c r="F50" s="15"/>
      <c r="G50" s="129"/>
      <c r="H50" s="17">
        <v>0.3888888888888889</v>
      </c>
    </row>
    <row r="51" spans="1:8" ht="12.75">
      <c r="A51" s="22">
        <v>-6.5</v>
      </c>
      <c r="B51" s="40" t="s">
        <v>435</v>
      </c>
      <c r="C51" s="101"/>
      <c r="D51" s="22">
        <v>27500</v>
      </c>
      <c r="E51" s="80"/>
      <c r="F51" s="15"/>
      <c r="G51" s="129"/>
      <c r="H51" s="15"/>
    </row>
    <row r="52" spans="1:8" ht="12.75">
      <c r="A52" s="22">
        <v>-9</v>
      </c>
      <c r="B52" s="22" t="s">
        <v>276</v>
      </c>
      <c r="C52" s="101"/>
      <c r="D52" s="22">
        <v>30000</v>
      </c>
      <c r="E52" s="80"/>
      <c r="F52" s="82"/>
      <c r="G52" s="130"/>
      <c r="H52" s="17">
        <v>0.5729166666666666</v>
      </c>
    </row>
    <row r="53" spans="1:8" ht="12.75">
      <c r="A53" s="40">
        <v>-11</v>
      </c>
      <c r="B53" s="109" t="s">
        <v>697</v>
      </c>
      <c r="C53" s="101"/>
      <c r="D53" s="22">
        <v>30000</v>
      </c>
      <c r="E53" s="80"/>
      <c r="F53" s="81"/>
      <c r="G53" s="131"/>
      <c r="H53" s="17">
        <v>0.4861111111111111</v>
      </c>
    </row>
    <row r="54" spans="3:7" ht="12.75">
      <c r="C54" s="96"/>
      <c r="D54" s="96"/>
      <c r="E54" s="96"/>
      <c r="F54" s="110"/>
      <c r="G54" s="111"/>
    </row>
    <row r="55" spans="3:7" ht="12.75">
      <c r="C55" s="96"/>
      <c r="D55" s="96"/>
      <c r="E55" s="96"/>
      <c r="F55" s="110"/>
      <c r="G55" s="111"/>
    </row>
    <row r="56" spans="3:7" ht="12.75">
      <c r="C56" s="96"/>
      <c r="D56" s="96"/>
      <c r="E56" s="96"/>
      <c r="F56" s="96"/>
      <c r="G56" s="97"/>
    </row>
    <row r="57" spans="3:7" ht="12.75">
      <c r="C57" s="96"/>
      <c r="D57" s="96"/>
      <c r="E57" s="96"/>
      <c r="F57" s="96"/>
      <c r="G57" s="97"/>
    </row>
    <row r="58" spans="3:7" ht="12.75">
      <c r="C58" s="96"/>
      <c r="D58" s="96"/>
      <c r="E58" s="98"/>
      <c r="F58" s="98"/>
      <c r="G58" s="99"/>
    </row>
    <row r="59" spans="3:5" ht="12.75">
      <c r="C59" s="96"/>
      <c r="D59" s="96"/>
      <c r="E59" s="96"/>
    </row>
    <row r="60" spans="3:5" ht="12.75">
      <c r="C60" s="96"/>
      <c r="D60" s="96"/>
      <c r="E60" s="96"/>
    </row>
    <row r="61" spans="3:5" ht="12.75">
      <c r="C61" s="96"/>
      <c r="D61" s="96"/>
      <c r="E61" s="96"/>
    </row>
    <row r="62" spans="3:5" ht="12.75">
      <c r="C62" s="96"/>
      <c r="D62" s="96"/>
      <c r="E62" s="96"/>
    </row>
    <row r="63" spans="3:5" ht="12.75">
      <c r="C63" s="96"/>
      <c r="D63" s="96"/>
      <c r="E63" s="96"/>
    </row>
    <row r="64" spans="3:5" ht="12.75">
      <c r="C64" s="96"/>
      <c r="D64" s="96"/>
      <c r="E64" s="96"/>
    </row>
    <row r="65" spans="3:5" ht="12.75">
      <c r="C65" s="96"/>
      <c r="D65" s="96"/>
      <c r="E65" s="96"/>
    </row>
    <row r="66" spans="3:5" ht="12.75">
      <c r="C66" s="96"/>
      <c r="D66" s="96"/>
      <c r="E66" s="96"/>
    </row>
    <row r="67" spans="3:5" ht="12.75">
      <c r="C67" s="96"/>
      <c r="D67" s="96"/>
      <c r="E67" s="96"/>
    </row>
    <row r="68" spans="3:5" ht="12.75">
      <c r="C68" s="96"/>
      <c r="D68" s="96"/>
      <c r="E68" s="96"/>
    </row>
    <row r="69" spans="3:5" ht="12.75">
      <c r="C69" s="96"/>
      <c r="D69" s="96"/>
      <c r="E69" s="96"/>
    </row>
    <row r="70" spans="3:5" ht="12.75">
      <c r="C70" s="96"/>
      <c r="D70" s="96"/>
      <c r="E70" s="96"/>
    </row>
    <row r="71" spans="3:5" ht="12.75">
      <c r="C71" s="96"/>
      <c r="D71" s="96"/>
      <c r="E71" s="96"/>
    </row>
    <row r="72" spans="3:5" ht="12.75">
      <c r="C72" s="96"/>
      <c r="D72" s="96"/>
      <c r="E72" s="96"/>
    </row>
    <row r="73" spans="3:5" ht="12.75">
      <c r="C73" s="96"/>
      <c r="D73" s="96"/>
      <c r="E73" s="96"/>
    </row>
    <row r="74" spans="3:5" ht="12.75">
      <c r="C74" s="96"/>
      <c r="D74" s="96"/>
      <c r="E74" s="96"/>
    </row>
    <row r="75" spans="3:5" ht="12.75">
      <c r="C75" s="96"/>
      <c r="D75" s="96"/>
      <c r="E75" s="96"/>
    </row>
    <row r="76" spans="3:5" ht="12.75">
      <c r="C76" s="96"/>
      <c r="D76" s="96"/>
      <c r="E76" s="96"/>
    </row>
    <row r="77" spans="3:5" ht="12.75">
      <c r="C77" s="96"/>
      <c r="D77" s="96"/>
      <c r="E77" s="96"/>
    </row>
    <row r="78" spans="3:5" ht="12.75">
      <c r="C78" s="96"/>
      <c r="D78" s="96"/>
      <c r="E78" s="96"/>
    </row>
    <row r="79" spans="3:5" ht="12.75">
      <c r="C79" s="96"/>
      <c r="D79" s="96"/>
      <c r="E79" s="96"/>
    </row>
    <row r="80" spans="3:5" ht="12.75">
      <c r="C80" s="96"/>
      <c r="D80" s="96"/>
      <c r="E80" s="96"/>
    </row>
    <row r="81" spans="3:5" ht="12.75">
      <c r="C81" s="96"/>
      <c r="D81" s="96"/>
      <c r="E81" s="96"/>
    </row>
    <row r="82" spans="3:5" ht="12.75">
      <c r="C82" s="96"/>
      <c r="D82" s="96"/>
      <c r="E82" s="96"/>
    </row>
    <row r="83" spans="3:5" ht="12.75">
      <c r="C83" s="96"/>
      <c r="D83" s="96"/>
      <c r="E83" s="96"/>
    </row>
    <row r="84" spans="3:5" ht="12.75">
      <c r="C84" s="96"/>
      <c r="D84" s="96"/>
      <c r="E84" s="96"/>
    </row>
    <row r="85" spans="3:5" ht="12.75">
      <c r="C85" s="96"/>
      <c r="D85" s="96"/>
      <c r="E85" s="96"/>
    </row>
    <row r="86" ht="12.75">
      <c r="E86" s="96"/>
    </row>
    <row r="87" ht="12.75">
      <c r="E87" s="96"/>
    </row>
  </sheetData>
  <sheetProtection/>
  <printOptions/>
  <pageMargins left="0.75" right="0.75" top="1" bottom="1" header="0.5" footer="0.5"/>
  <pageSetup orientation="portrait" scale="95"/>
  <headerFooter alignWithMargins="0">
    <oddHeader>&amp;C&amp;"Verdana,Bold"Standardized Saliniity 2010</oddHeader>
  </headerFooter>
  <legacyDrawing r:id="rId2"/>
</worksheet>
</file>

<file path=xl/worksheets/sheet5.xml><?xml version="1.0" encoding="utf-8"?>
<worksheet xmlns="http://schemas.openxmlformats.org/spreadsheetml/2006/main" xmlns:r="http://schemas.openxmlformats.org/officeDocument/2006/relationships">
  <dimension ref="A1:H118"/>
  <sheetViews>
    <sheetView tabSelected="1" workbookViewId="0" topLeftCell="A15">
      <selection activeCell="F35" sqref="F35"/>
    </sheetView>
  </sheetViews>
  <sheetFormatPr defaultColWidth="11.00390625" defaultRowHeight="12.75"/>
  <cols>
    <col min="1" max="1" width="15.25390625" style="0" customWidth="1"/>
    <col min="2" max="2" width="8.875" style="0" customWidth="1"/>
    <col min="3" max="3" width="10.625" style="0" customWidth="1"/>
    <col min="4" max="4" width="8.625" style="0" customWidth="1"/>
    <col min="5" max="5" width="6.75390625" style="0" customWidth="1"/>
    <col min="6" max="6" width="11.625" style="1" customWidth="1"/>
    <col min="7" max="7" width="12.625" style="1" customWidth="1"/>
    <col min="8" max="9" width="11.00390625" style="0" customWidth="1"/>
    <col min="10" max="10" width="7.125" style="0" customWidth="1"/>
  </cols>
  <sheetData>
    <row r="1" spans="1:7" ht="78">
      <c r="A1" s="14" t="s">
        <v>213</v>
      </c>
      <c r="B1" s="14" t="s">
        <v>403</v>
      </c>
      <c r="C1" s="14" t="s">
        <v>603</v>
      </c>
      <c r="D1" s="14" t="s">
        <v>368</v>
      </c>
      <c r="E1" s="14" t="s">
        <v>239</v>
      </c>
      <c r="F1" s="14" t="s">
        <v>215</v>
      </c>
      <c r="G1" s="14" t="s">
        <v>604</v>
      </c>
    </row>
    <row r="2" ht="12.75">
      <c r="A2" s="38" t="s">
        <v>397</v>
      </c>
    </row>
    <row r="3" spans="1:7" ht="25.5">
      <c r="A3" s="46">
        <v>0.25</v>
      </c>
      <c r="B3" s="38">
        <v>300</v>
      </c>
      <c r="C3" s="38" t="s">
        <v>511</v>
      </c>
      <c r="D3" s="14"/>
      <c r="E3" s="14"/>
      <c r="F3" s="38" t="s">
        <v>602</v>
      </c>
      <c r="G3" s="13" t="s">
        <v>564</v>
      </c>
    </row>
    <row r="4" ht="22.5" customHeight="1">
      <c r="A4" s="16" t="s">
        <v>371</v>
      </c>
    </row>
    <row r="5" spans="1:7" ht="28.5" customHeight="1">
      <c r="A5" s="20">
        <v>0.3958333333333333</v>
      </c>
      <c r="B5" s="16">
        <v>133</v>
      </c>
      <c r="C5" s="38" t="s">
        <v>511</v>
      </c>
      <c r="D5" s="15">
        <v>0</v>
      </c>
      <c r="E5" s="15"/>
      <c r="F5" s="13" t="s">
        <v>602</v>
      </c>
      <c r="G5" s="13" t="s">
        <v>564</v>
      </c>
    </row>
    <row r="6" ht="18.75" customHeight="1">
      <c r="A6" s="16" t="s">
        <v>279</v>
      </c>
    </row>
    <row r="7" spans="1:7" ht="30.75" customHeight="1">
      <c r="A7" s="20">
        <v>0.4583333333333333</v>
      </c>
      <c r="B7" s="16">
        <v>153</v>
      </c>
      <c r="C7" s="38">
        <v>35</v>
      </c>
      <c r="D7" s="15">
        <v>35</v>
      </c>
      <c r="E7" s="15" t="s">
        <v>698</v>
      </c>
      <c r="F7" s="13" t="s">
        <v>602</v>
      </c>
      <c r="G7" s="13" t="s">
        <v>605</v>
      </c>
    </row>
    <row r="8" ht="21" customHeight="1">
      <c r="A8" s="22" t="s">
        <v>606</v>
      </c>
    </row>
    <row r="9" spans="1:7" ht="25.5" customHeight="1">
      <c r="A9" s="21">
        <v>0.4583333333333333</v>
      </c>
      <c r="B9" s="16">
        <v>138</v>
      </c>
      <c r="C9" s="38" t="s">
        <v>607</v>
      </c>
      <c r="D9" s="38" t="s">
        <v>607</v>
      </c>
      <c r="E9" s="15" t="s">
        <v>698</v>
      </c>
      <c r="F9" s="13" t="s">
        <v>602</v>
      </c>
      <c r="G9" s="13" t="s">
        <v>608</v>
      </c>
    </row>
    <row r="10" spans="1:7" ht="12.75">
      <c r="A10" s="16" t="s">
        <v>269</v>
      </c>
      <c r="B10" s="15"/>
      <c r="C10" s="15"/>
      <c r="D10" s="15"/>
      <c r="E10" s="15"/>
      <c r="F10" s="13"/>
      <c r="G10" s="13"/>
    </row>
    <row r="11" spans="1:7" ht="25.5">
      <c r="A11" s="17">
        <v>0.65625</v>
      </c>
      <c r="B11" s="16">
        <v>127</v>
      </c>
      <c r="C11" s="38" t="s">
        <v>607</v>
      </c>
      <c r="D11" s="38" t="s">
        <v>607</v>
      </c>
      <c r="E11" s="15" t="s">
        <v>698</v>
      </c>
      <c r="F11" s="13" t="s">
        <v>602</v>
      </c>
      <c r="G11" s="13" t="s">
        <v>608</v>
      </c>
    </row>
    <row r="12" spans="1:7" ht="12.75">
      <c r="A12" s="16" t="s">
        <v>332</v>
      </c>
      <c r="B12" s="15"/>
      <c r="C12" s="15"/>
      <c r="D12" s="15"/>
      <c r="E12" s="15"/>
      <c r="F12" s="13"/>
      <c r="G12" s="13"/>
    </row>
    <row r="13" spans="1:7" ht="25.5">
      <c r="A13" s="17">
        <v>0.4166666666666667</v>
      </c>
      <c r="B13" s="16">
        <v>115</v>
      </c>
      <c r="C13" s="38" t="s">
        <v>607</v>
      </c>
      <c r="D13" s="38" t="s">
        <v>607</v>
      </c>
      <c r="E13" s="15" t="s">
        <v>698</v>
      </c>
      <c r="F13" s="13" t="s">
        <v>602</v>
      </c>
      <c r="G13" s="13" t="s">
        <v>608</v>
      </c>
    </row>
    <row r="14" spans="1:7" ht="12.75">
      <c r="A14" s="16" t="s">
        <v>609</v>
      </c>
      <c r="B14" s="15"/>
      <c r="C14" s="15"/>
      <c r="D14" s="15"/>
      <c r="E14" s="15"/>
      <c r="F14" s="13"/>
      <c r="G14" s="13"/>
    </row>
    <row r="15" spans="1:7" ht="25.5">
      <c r="A15" s="17">
        <v>0.4583333333333333</v>
      </c>
      <c r="B15" s="16">
        <v>112</v>
      </c>
      <c r="C15" s="38" t="s">
        <v>607</v>
      </c>
      <c r="D15" s="38" t="s">
        <v>607</v>
      </c>
      <c r="E15" s="15" t="s">
        <v>698</v>
      </c>
      <c r="F15" s="13" t="s">
        <v>602</v>
      </c>
      <c r="G15" s="13" t="s">
        <v>608</v>
      </c>
    </row>
    <row r="16" spans="1:7" ht="12.75">
      <c r="A16" s="16" t="s">
        <v>728</v>
      </c>
      <c r="B16" s="15"/>
      <c r="C16" s="15"/>
      <c r="D16" s="15"/>
      <c r="E16" s="15"/>
      <c r="F16" s="13"/>
      <c r="G16" s="13"/>
    </row>
    <row r="17" spans="1:7" ht="25.5">
      <c r="A17" s="44">
        <v>0.5534722222222223</v>
      </c>
      <c r="B17" s="16">
        <v>102</v>
      </c>
      <c r="C17" s="38" t="s">
        <v>607</v>
      </c>
      <c r="D17" s="38" t="s">
        <v>607</v>
      </c>
      <c r="E17" s="15" t="s">
        <v>698</v>
      </c>
      <c r="F17" s="13" t="s">
        <v>602</v>
      </c>
      <c r="G17" s="13" t="s">
        <v>608</v>
      </c>
    </row>
    <row r="18" spans="1:7" ht="12.75">
      <c r="A18" s="16" t="s">
        <v>244</v>
      </c>
      <c r="B18" s="15"/>
      <c r="C18" s="15"/>
      <c r="D18" s="15"/>
      <c r="E18" s="15"/>
      <c r="F18" s="13"/>
      <c r="G18" s="13"/>
    </row>
    <row r="19" spans="1:7" ht="25.5">
      <c r="A19" s="17">
        <v>0.4375</v>
      </c>
      <c r="B19" s="16">
        <v>96.5</v>
      </c>
      <c r="C19" s="16">
        <v>35</v>
      </c>
      <c r="D19" s="15">
        <v>35</v>
      </c>
      <c r="E19" s="15" t="s">
        <v>698</v>
      </c>
      <c r="F19" s="13" t="s">
        <v>602</v>
      </c>
      <c r="G19" s="13" t="s">
        <v>605</v>
      </c>
    </row>
    <row r="20" spans="1:7" ht="12.75">
      <c r="A20" s="16" t="s">
        <v>641</v>
      </c>
      <c r="B20" s="16"/>
      <c r="C20" s="16"/>
      <c r="D20" s="15"/>
      <c r="E20" s="15"/>
      <c r="F20" s="13"/>
      <c r="G20" s="13"/>
    </row>
    <row r="21" spans="1:7" ht="25.5">
      <c r="A21" s="20">
        <v>0.46875</v>
      </c>
      <c r="B21" s="16">
        <v>92</v>
      </c>
      <c r="C21" s="38" t="s">
        <v>607</v>
      </c>
      <c r="D21" s="38" t="s">
        <v>607</v>
      </c>
      <c r="E21" s="15" t="s">
        <v>698</v>
      </c>
      <c r="F21" s="13" t="s">
        <v>602</v>
      </c>
      <c r="G21" s="13" t="s">
        <v>608</v>
      </c>
    </row>
    <row r="22" spans="1:7" ht="12.75">
      <c r="A22" s="16" t="s">
        <v>324</v>
      </c>
      <c r="B22" s="16"/>
      <c r="C22" s="16"/>
      <c r="D22" s="15"/>
      <c r="E22" s="15"/>
      <c r="F22" s="13"/>
      <c r="G22" s="13"/>
    </row>
    <row r="23" spans="1:7" ht="12.75">
      <c r="A23" s="16" t="s">
        <v>325</v>
      </c>
      <c r="B23" s="16"/>
      <c r="C23" s="16"/>
      <c r="D23" s="15"/>
      <c r="E23" s="15"/>
      <c r="F23" s="13"/>
      <c r="G23" s="13"/>
    </row>
    <row r="24" spans="1:7" ht="12.75">
      <c r="A24" s="16" t="s">
        <v>281</v>
      </c>
      <c r="B24" s="15"/>
      <c r="C24" s="15"/>
      <c r="D24" s="15"/>
      <c r="E24" s="15"/>
      <c r="F24" s="13"/>
      <c r="G24" s="13"/>
    </row>
    <row r="25" spans="1:7" ht="25.5">
      <c r="A25" s="17">
        <v>0.4875</v>
      </c>
      <c r="B25" s="16">
        <v>84.5</v>
      </c>
      <c r="C25" s="16">
        <v>35</v>
      </c>
      <c r="D25" s="15">
        <v>35</v>
      </c>
      <c r="E25" s="15" t="s">
        <v>698</v>
      </c>
      <c r="F25" s="13" t="s">
        <v>602</v>
      </c>
      <c r="G25" s="13" t="s">
        <v>605</v>
      </c>
    </row>
    <row r="26" spans="1:7" ht="12.75">
      <c r="A26" s="16" t="s">
        <v>438</v>
      </c>
      <c r="B26" s="16"/>
      <c r="C26" s="16"/>
      <c r="D26" s="15"/>
      <c r="E26" s="15"/>
      <c r="F26" s="13"/>
      <c r="G26" s="13"/>
    </row>
    <row r="27" spans="1:7" ht="12.75">
      <c r="A27" s="20">
        <v>0.9027777777777778</v>
      </c>
      <c r="B27" s="16">
        <v>78</v>
      </c>
      <c r="C27" s="16" t="s">
        <v>511</v>
      </c>
      <c r="D27" s="15"/>
      <c r="E27" s="15"/>
      <c r="F27" s="13"/>
      <c r="G27" s="13"/>
    </row>
    <row r="28" spans="1:7" ht="12.75">
      <c r="A28" s="16" t="s">
        <v>286</v>
      </c>
      <c r="B28" s="15"/>
      <c r="C28" s="15"/>
      <c r="D28" s="15"/>
      <c r="E28" s="15"/>
      <c r="F28" s="13"/>
      <c r="G28" s="13"/>
    </row>
    <row r="29" spans="1:7" ht="25.5">
      <c r="A29" s="17">
        <v>0.4791666666666667</v>
      </c>
      <c r="B29" s="16">
        <v>76</v>
      </c>
      <c r="C29" s="38" t="s">
        <v>607</v>
      </c>
      <c r="D29" s="38" t="s">
        <v>607</v>
      </c>
      <c r="E29" s="15" t="s">
        <v>698</v>
      </c>
      <c r="F29" s="13" t="s">
        <v>602</v>
      </c>
      <c r="G29" s="13" t="s">
        <v>608</v>
      </c>
    </row>
    <row r="30" spans="1:7" ht="12.75">
      <c r="A30" s="16" t="s">
        <v>568</v>
      </c>
      <c r="B30" s="15"/>
      <c r="C30" s="15"/>
      <c r="D30" s="15"/>
      <c r="E30" s="15"/>
      <c r="F30" s="13"/>
      <c r="G30" s="13"/>
    </row>
    <row r="31" spans="1:7" ht="12.75">
      <c r="A31" s="17" t="s">
        <v>610</v>
      </c>
      <c r="B31" s="16"/>
      <c r="C31" s="31"/>
      <c r="D31" s="15"/>
      <c r="E31" s="15"/>
      <c r="F31" s="13"/>
      <c r="G31" s="13"/>
    </row>
    <row r="32" spans="1:7" ht="12.75">
      <c r="A32" s="20" t="s">
        <v>567</v>
      </c>
      <c r="B32" s="32"/>
      <c r="C32" s="32"/>
      <c r="D32" s="15"/>
      <c r="E32" s="15"/>
      <c r="F32" s="13"/>
      <c r="G32" s="13"/>
    </row>
    <row r="33" spans="1:7" ht="12.75">
      <c r="A33" s="22" t="s">
        <v>569</v>
      </c>
      <c r="B33" s="22"/>
      <c r="C33" s="22"/>
      <c r="D33" s="16"/>
      <c r="E33" s="16"/>
      <c r="F33" s="33"/>
      <c r="G33" s="33"/>
    </row>
    <row r="34" spans="1:7" ht="12.75">
      <c r="A34" s="16" t="s">
        <v>384</v>
      </c>
      <c r="B34" s="15"/>
      <c r="C34" s="15"/>
      <c r="D34" s="15"/>
      <c r="E34" s="15"/>
      <c r="F34" s="13"/>
      <c r="G34" s="13"/>
    </row>
    <row r="35" spans="1:7" ht="12.75">
      <c r="A35" s="17">
        <v>0.3958333333333333</v>
      </c>
      <c r="B35" s="16">
        <v>58</v>
      </c>
      <c r="C35" s="16">
        <f>AVERAGE(D35:D38)</f>
        <v>78.25</v>
      </c>
      <c r="D35" s="16">
        <v>52</v>
      </c>
      <c r="E35" s="15" t="s">
        <v>698</v>
      </c>
      <c r="F35" s="13" t="s">
        <v>743</v>
      </c>
      <c r="G35" s="13"/>
    </row>
    <row r="36" spans="1:7" ht="12.75">
      <c r="A36" s="17">
        <v>0.4236111111111111</v>
      </c>
      <c r="B36" s="16"/>
      <c r="C36" s="16"/>
      <c r="D36" s="16">
        <v>69</v>
      </c>
      <c r="E36" s="15"/>
      <c r="F36" s="13"/>
      <c r="G36" s="13"/>
    </row>
    <row r="37" spans="1:7" ht="12.75">
      <c r="A37" s="17">
        <v>0.4895833333333333</v>
      </c>
      <c r="B37" s="16"/>
      <c r="C37" s="16"/>
      <c r="D37" s="16">
        <v>123</v>
      </c>
      <c r="E37" s="15"/>
      <c r="F37" s="13"/>
      <c r="G37" s="13"/>
    </row>
    <row r="38" spans="1:7" ht="12.75">
      <c r="A38" s="17">
        <v>0.517361111111111</v>
      </c>
      <c r="B38" s="16"/>
      <c r="C38" s="16"/>
      <c r="D38" s="16">
        <v>69</v>
      </c>
      <c r="E38" s="15"/>
      <c r="F38" s="13"/>
      <c r="G38" s="13"/>
    </row>
    <row r="39" spans="1:7" ht="12.75">
      <c r="A39" s="16" t="s">
        <v>612</v>
      </c>
      <c r="B39" s="15"/>
      <c r="C39" s="15"/>
      <c r="D39" s="15"/>
      <c r="E39" s="15"/>
      <c r="F39" s="13"/>
      <c r="G39" s="13"/>
    </row>
    <row r="40" spans="1:7" ht="25.5">
      <c r="A40" s="34">
        <v>0.4166666666666667</v>
      </c>
      <c r="B40" s="16">
        <v>57</v>
      </c>
      <c r="C40" s="16">
        <v>35</v>
      </c>
      <c r="D40" s="15">
        <v>36.3</v>
      </c>
      <c r="E40" s="15" t="s">
        <v>698</v>
      </c>
      <c r="F40" s="13" t="s">
        <v>602</v>
      </c>
      <c r="G40" s="13" t="s">
        <v>611</v>
      </c>
    </row>
    <row r="41" spans="1:7" ht="12.75">
      <c r="A41" s="34" t="s">
        <v>386</v>
      </c>
      <c r="B41" s="16"/>
      <c r="C41" s="16"/>
      <c r="D41" s="15"/>
      <c r="E41" s="15"/>
      <c r="F41" s="13"/>
      <c r="G41" s="13"/>
    </row>
    <row r="42" spans="1:7" ht="25.5">
      <c r="A42" s="34"/>
      <c r="B42" s="16">
        <v>55</v>
      </c>
      <c r="C42" s="16">
        <v>35</v>
      </c>
      <c r="D42" s="15">
        <v>35</v>
      </c>
      <c r="E42" s="15" t="s">
        <v>698</v>
      </c>
      <c r="F42" s="13" t="s">
        <v>602</v>
      </c>
      <c r="G42" s="13" t="s">
        <v>605</v>
      </c>
    </row>
    <row r="43" spans="1:7" ht="12.75">
      <c r="A43" s="158" t="s">
        <v>655</v>
      </c>
      <c r="B43" s="16"/>
      <c r="C43" s="16"/>
      <c r="D43" s="15"/>
      <c r="E43" s="15"/>
      <c r="F43" s="13"/>
      <c r="G43" s="13"/>
    </row>
    <row r="44" spans="1:7" ht="25.5">
      <c r="A44" s="34"/>
      <c r="B44" s="16">
        <v>53</v>
      </c>
      <c r="C44" s="16">
        <v>35</v>
      </c>
      <c r="D44" s="15">
        <v>35</v>
      </c>
      <c r="E44" s="15" t="s">
        <v>698</v>
      </c>
      <c r="F44" s="13" t="s">
        <v>602</v>
      </c>
      <c r="G44" s="13" t="s">
        <v>605</v>
      </c>
    </row>
    <row r="45" spans="1:7" s="5" customFormat="1" ht="12.75">
      <c r="A45" s="16" t="s">
        <v>744</v>
      </c>
      <c r="B45" s="15"/>
      <c r="C45" s="15"/>
      <c r="D45" s="15"/>
      <c r="E45" s="15"/>
      <c r="F45" s="13"/>
      <c r="G45" s="13"/>
    </row>
    <row r="46" spans="1:7" ht="12.75">
      <c r="A46" s="34">
        <v>0.4583333333333333</v>
      </c>
      <c r="B46" s="16">
        <v>41</v>
      </c>
      <c r="C46" s="16">
        <v>100</v>
      </c>
      <c r="D46" s="15">
        <v>100</v>
      </c>
      <c r="E46" s="15" t="s">
        <v>698</v>
      </c>
      <c r="F46" s="13" t="s">
        <v>743</v>
      </c>
      <c r="G46" s="13"/>
    </row>
    <row r="47" spans="1:7" ht="12.75">
      <c r="A47" s="16" t="s">
        <v>628</v>
      </c>
      <c r="B47" s="15"/>
      <c r="C47" s="15"/>
      <c r="D47" s="15"/>
      <c r="E47" s="15"/>
      <c r="F47" s="13"/>
      <c r="G47" s="13"/>
    </row>
    <row r="48" spans="1:7" ht="25.5">
      <c r="A48" s="17">
        <v>0.513888888888889</v>
      </c>
      <c r="B48" s="16">
        <v>39.5</v>
      </c>
      <c r="C48" s="16">
        <v>355</v>
      </c>
      <c r="D48" s="15">
        <v>355</v>
      </c>
      <c r="E48" s="15" t="s">
        <v>698</v>
      </c>
      <c r="F48" s="13" t="s">
        <v>602</v>
      </c>
      <c r="G48" s="13" t="s">
        <v>613</v>
      </c>
    </row>
    <row r="49" spans="1:7" ht="12.75">
      <c r="A49" s="16" t="s">
        <v>614</v>
      </c>
      <c r="B49" s="15"/>
      <c r="C49" s="15"/>
      <c r="D49" s="15"/>
      <c r="E49" s="15"/>
      <c r="F49" s="13"/>
      <c r="G49" s="13"/>
    </row>
    <row r="50" spans="1:7" ht="51.75">
      <c r="A50" s="17">
        <v>0.4583333333333333</v>
      </c>
      <c r="B50" s="16">
        <v>35</v>
      </c>
      <c r="C50" s="13" t="s">
        <v>615</v>
      </c>
      <c r="D50" s="35">
        <v>0.04</v>
      </c>
      <c r="E50" s="15" t="s">
        <v>698</v>
      </c>
      <c r="F50" s="13" t="s">
        <v>602</v>
      </c>
      <c r="G50" s="13" t="s">
        <v>615</v>
      </c>
    </row>
    <row r="51" spans="1:7" ht="12.75">
      <c r="A51" s="16" t="s">
        <v>280</v>
      </c>
      <c r="B51" s="15"/>
      <c r="C51" s="15"/>
      <c r="D51" s="15"/>
      <c r="E51" s="15"/>
      <c r="F51" s="13"/>
      <c r="G51" s="13"/>
    </row>
    <row r="52" spans="1:7" ht="12.75">
      <c r="A52" s="17" t="s">
        <v>325</v>
      </c>
      <c r="B52" s="16"/>
      <c r="C52" s="16"/>
      <c r="D52" s="15"/>
      <c r="E52" s="15"/>
      <c r="F52" s="13"/>
      <c r="G52" s="13"/>
    </row>
    <row r="53" spans="1:7" ht="12.75">
      <c r="A53" s="17" t="s">
        <v>496</v>
      </c>
      <c r="B53" s="16"/>
      <c r="C53" s="16"/>
      <c r="D53" s="15"/>
      <c r="E53" s="15"/>
      <c r="F53" s="13"/>
      <c r="G53" s="13"/>
    </row>
    <row r="54" spans="1:7" ht="25.5">
      <c r="A54" s="17">
        <v>0.4479166666666667</v>
      </c>
      <c r="B54" s="16">
        <v>31</v>
      </c>
      <c r="C54" s="16">
        <v>430</v>
      </c>
      <c r="D54" s="15">
        <v>377.5</v>
      </c>
      <c r="E54" s="15" t="s">
        <v>698</v>
      </c>
      <c r="F54" s="13" t="s">
        <v>616</v>
      </c>
      <c r="G54" s="13" t="s">
        <v>617</v>
      </c>
    </row>
    <row r="55" spans="1:7" ht="12.75">
      <c r="A55" s="17">
        <v>0.4166666666666667</v>
      </c>
      <c r="B55" s="16"/>
      <c r="C55" s="16"/>
      <c r="D55" s="15">
        <v>430</v>
      </c>
      <c r="E55" s="15" t="s">
        <v>698</v>
      </c>
      <c r="F55" s="13" t="s">
        <v>743</v>
      </c>
      <c r="G55" s="13"/>
    </row>
    <row r="56" spans="1:7" ht="12.75">
      <c r="A56" s="17">
        <v>0.4583333333333333</v>
      </c>
      <c r="B56" s="16"/>
      <c r="C56" s="16"/>
      <c r="D56" s="15">
        <v>480</v>
      </c>
      <c r="E56" s="15" t="s">
        <v>698</v>
      </c>
      <c r="F56" s="13" t="s">
        <v>743</v>
      </c>
      <c r="G56" s="13"/>
    </row>
    <row r="57" spans="1:7" ht="12.75">
      <c r="A57" s="15" t="s">
        <v>637</v>
      </c>
      <c r="B57" s="15"/>
      <c r="C57" s="15"/>
      <c r="D57" s="15"/>
      <c r="E57" s="15"/>
      <c r="F57" s="13"/>
      <c r="G57" s="13"/>
    </row>
    <row r="58" spans="1:7" ht="12.75">
      <c r="A58" s="17">
        <v>0.4166666666666667</v>
      </c>
      <c r="B58" s="15">
        <v>28</v>
      </c>
      <c r="C58" s="15">
        <v>1300</v>
      </c>
      <c r="D58" s="15">
        <v>700</v>
      </c>
      <c r="E58" s="15" t="s">
        <v>698</v>
      </c>
      <c r="F58" s="13" t="s">
        <v>743</v>
      </c>
      <c r="G58" s="13"/>
    </row>
    <row r="59" spans="1:7" ht="12.75">
      <c r="A59" s="17">
        <v>0.4583333333333333</v>
      </c>
      <c r="B59" s="15"/>
      <c r="C59" s="15"/>
      <c r="D59" s="15">
        <v>1900</v>
      </c>
      <c r="E59" s="15" t="s">
        <v>698</v>
      </c>
      <c r="F59" s="13" t="s">
        <v>743</v>
      </c>
      <c r="G59" s="13"/>
    </row>
    <row r="60" spans="1:7" ht="12.75">
      <c r="A60" s="15" t="s">
        <v>238</v>
      </c>
      <c r="B60" s="15"/>
      <c r="C60" s="15"/>
      <c r="D60" s="15"/>
      <c r="E60" s="15"/>
      <c r="F60" s="13"/>
      <c r="G60" s="13"/>
    </row>
    <row r="61" spans="1:7" ht="12.75">
      <c r="A61" s="17">
        <v>0.4375</v>
      </c>
      <c r="B61" s="15">
        <v>25</v>
      </c>
      <c r="C61" s="15">
        <v>35</v>
      </c>
      <c r="D61" s="15">
        <v>1400</v>
      </c>
      <c r="E61" s="15" t="s">
        <v>698</v>
      </c>
      <c r="F61" s="13"/>
      <c r="G61" s="13"/>
    </row>
    <row r="62" spans="1:7" ht="12.75">
      <c r="A62" s="15" t="s">
        <v>577</v>
      </c>
      <c r="B62" s="15"/>
      <c r="C62" s="15"/>
      <c r="D62" s="15"/>
      <c r="E62" s="15"/>
      <c r="F62" s="13"/>
      <c r="G62" s="13"/>
    </row>
    <row r="63" spans="1:7" ht="12.75">
      <c r="A63" s="17">
        <v>0.40625</v>
      </c>
      <c r="B63" s="15">
        <v>25.1</v>
      </c>
      <c r="C63" s="15">
        <v>881</v>
      </c>
      <c r="D63" s="15">
        <v>1200</v>
      </c>
      <c r="E63" s="15" t="s">
        <v>698</v>
      </c>
      <c r="F63" s="13" t="s">
        <v>563</v>
      </c>
      <c r="G63" s="14"/>
    </row>
    <row r="64" spans="1:7" ht="12.75">
      <c r="A64" s="17">
        <v>0.4375</v>
      </c>
      <c r="B64" s="17"/>
      <c r="C64" s="17"/>
      <c r="D64" s="15">
        <v>0</v>
      </c>
      <c r="E64" s="15" t="s">
        <v>698</v>
      </c>
      <c r="F64" s="13" t="s">
        <v>563</v>
      </c>
      <c r="G64" s="13"/>
    </row>
    <row r="65" spans="1:7" ht="12.75">
      <c r="A65" s="17">
        <v>0.4583333333333333</v>
      </c>
      <c r="B65" s="17"/>
      <c r="C65" s="17"/>
      <c r="D65" s="15">
        <v>1500</v>
      </c>
      <c r="E65" s="15" t="s">
        <v>698</v>
      </c>
      <c r="F65" s="13" t="s">
        <v>563</v>
      </c>
      <c r="G65" s="13"/>
    </row>
    <row r="66" spans="1:7" ht="12.75">
      <c r="A66" s="17">
        <v>0.5104166666666666</v>
      </c>
      <c r="B66" s="17"/>
      <c r="C66" s="17"/>
      <c r="D66" s="15">
        <v>850</v>
      </c>
      <c r="E66" s="15" t="s">
        <v>698</v>
      </c>
      <c r="F66" s="13" t="s">
        <v>563</v>
      </c>
      <c r="G66" s="13"/>
    </row>
    <row r="67" spans="1:7" ht="12.75">
      <c r="A67" s="17">
        <v>0.5520833333333334</v>
      </c>
      <c r="B67" s="17"/>
      <c r="C67" s="17"/>
      <c r="D67" s="15">
        <v>850</v>
      </c>
      <c r="E67" s="15" t="s">
        <v>698</v>
      </c>
      <c r="F67" s="13" t="s">
        <v>563</v>
      </c>
      <c r="G67" s="13"/>
    </row>
    <row r="68" spans="1:7" ht="12.75">
      <c r="A68" s="20" t="s">
        <v>748</v>
      </c>
      <c r="B68" s="16"/>
      <c r="C68" s="16"/>
      <c r="D68" s="16"/>
      <c r="E68" s="16"/>
      <c r="F68" s="33"/>
      <c r="G68" s="33"/>
    </row>
    <row r="69" spans="1:7" ht="12.75">
      <c r="A69" s="21">
        <v>0.4583333333333333</v>
      </c>
      <c r="B69" s="37">
        <v>18.5</v>
      </c>
      <c r="C69" s="22">
        <v>500</v>
      </c>
      <c r="D69" s="22">
        <v>0</v>
      </c>
      <c r="E69" s="22" t="s">
        <v>698</v>
      </c>
      <c r="F69" s="38"/>
      <c r="G69" s="33"/>
    </row>
    <row r="70" spans="2:7" ht="12.75">
      <c r="B70" s="37"/>
      <c r="C70" s="37"/>
      <c r="D70" s="15">
        <v>1000</v>
      </c>
      <c r="E70" s="15" t="s">
        <v>698</v>
      </c>
      <c r="F70" s="13"/>
      <c r="G70" s="13"/>
    </row>
    <row r="71" spans="1:7" ht="12.75">
      <c r="A71" s="16" t="s">
        <v>658</v>
      </c>
      <c r="B71" s="37"/>
      <c r="C71" s="37"/>
      <c r="D71" s="15"/>
      <c r="E71" s="15"/>
      <c r="F71" s="13"/>
      <c r="G71" s="13"/>
    </row>
    <row r="72" spans="1:7" ht="12.75">
      <c r="A72" s="17">
        <v>0.4270833333333333</v>
      </c>
      <c r="B72" s="39">
        <v>18</v>
      </c>
      <c r="C72" s="39">
        <v>300</v>
      </c>
      <c r="D72" s="15">
        <v>0</v>
      </c>
      <c r="E72" s="15" t="s">
        <v>698</v>
      </c>
      <c r="F72" s="13" t="s">
        <v>563</v>
      </c>
      <c r="G72" s="13"/>
    </row>
    <row r="73" spans="1:7" ht="12.75">
      <c r="A73" s="17">
        <v>0.4479166666666667</v>
      </c>
      <c r="B73" s="39"/>
      <c r="C73" s="39"/>
      <c r="D73" s="15">
        <v>1000</v>
      </c>
      <c r="E73" s="15" t="s">
        <v>698</v>
      </c>
      <c r="F73" s="13" t="s">
        <v>563</v>
      </c>
      <c r="G73" s="13"/>
    </row>
    <row r="74" spans="1:7" ht="12.75">
      <c r="A74" s="17">
        <v>0.4791666666666667</v>
      </c>
      <c r="B74" s="39"/>
      <c r="C74" s="39"/>
      <c r="D74" s="15">
        <v>0</v>
      </c>
      <c r="E74" s="15" t="s">
        <v>698</v>
      </c>
      <c r="F74" s="13" t="s">
        <v>563</v>
      </c>
      <c r="G74" s="13"/>
    </row>
    <row r="75" spans="1:7" ht="12.75">
      <c r="A75" s="16" t="s">
        <v>749</v>
      </c>
      <c r="B75" s="37"/>
      <c r="C75" s="37"/>
      <c r="D75" s="15"/>
      <c r="E75" s="15"/>
      <c r="F75" s="13"/>
      <c r="G75" s="13"/>
    </row>
    <row r="76" spans="1:7" ht="12.75">
      <c r="A76" s="17">
        <v>0.5277777777777778</v>
      </c>
      <c r="B76" s="39">
        <v>13</v>
      </c>
      <c r="C76" s="39">
        <v>6000</v>
      </c>
      <c r="D76" s="15">
        <v>6000</v>
      </c>
      <c r="E76" s="15" t="s">
        <v>698</v>
      </c>
      <c r="F76" s="13" t="s">
        <v>563</v>
      </c>
      <c r="G76" s="13"/>
    </row>
    <row r="77" spans="1:7" ht="12.75">
      <c r="A77" s="21" t="s">
        <v>504</v>
      </c>
      <c r="B77" s="15"/>
      <c r="C77" s="15"/>
      <c r="D77" s="15"/>
      <c r="E77" s="15"/>
      <c r="F77" s="13"/>
      <c r="G77" s="13"/>
    </row>
    <row r="78" spans="1:7" ht="12.75">
      <c r="A78" s="21">
        <v>0.4583333333333333</v>
      </c>
      <c r="B78" s="40">
        <v>5</v>
      </c>
      <c r="C78" s="40">
        <v>6000</v>
      </c>
      <c r="D78" s="15">
        <v>6000</v>
      </c>
      <c r="E78" s="15" t="s">
        <v>698</v>
      </c>
      <c r="F78" s="13" t="s">
        <v>563</v>
      </c>
      <c r="G78" s="13"/>
    </row>
    <row r="79" spans="1:7" ht="12.75">
      <c r="A79" s="16" t="s">
        <v>505</v>
      </c>
      <c r="B79" s="37"/>
      <c r="C79" s="37"/>
      <c r="D79" s="15"/>
      <c r="E79" s="15"/>
      <c r="F79" s="13"/>
      <c r="G79" s="13"/>
    </row>
    <row r="80" spans="1:7" ht="12.75">
      <c r="A80" s="21">
        <v>0.513888888888889</v>
      </c>
      <c r="B80" s="40">
        <v>4.1</v>
      </c>
      <c r="C80" s="40">
        <v>10500</v>
      </c>
      <c r="D80" s="15">
        <v>10500</v>
      </c>
      <c r="E80" s="15" t="s">
        <v>698</v>
      </c>
      <c r="F80" s="13" t="s">
        <v>563</v>
      </c>
      <c r="G80" s="13"/>
    </row>
    <row r="81" spans="1:7" ht="12.75">
      <c r="A81" s="28" t="s">
        <v>331</v>
      </c>
      <c r="B81" s="41"/>
      <c r="C81" s="41"/>
      <c r="D81" s="15"/>
      <c r="E81" s="15"/>
      <c r="F81" s="13"/>
      <c r="G81" s="13"/>
    </row>
    <row r="82" spans="1:7" ht="12.75">
      <c r="A82" s="17">
        <v>0.4583333333333333</v>
      </c>
      <c r="B82" s="39">
        <v>4</v>
      </c>
      <c r="C82" s="39">
        <v>6000</v>
      </c>
      <c r="D82" s="15">
        <v>6000</v>
      </c>
      <c r="E82" s="15" t="s">
        <v>698</v>
      </c>
      <c r="F82" s="13" t="s">
        <v>563</v>
      </c>
      <c r="G82" s="13"/>
    </row>
    <row r="83" spans="1:7" ht="12.75">
      <c r="A83" s="29" t="s">
        <v>367</v>
      </c>
      <c r="B83" s="42"/>
      <c r="C83" s="42"/>
      <c r="D83" s="29"/>
      <c r="E83" s="29"/>
      <c r="F83" s="43"/>
      <c r="G83" s="43"/>
    </row>
    <row r="84" spans="1:7" ht="12.75">
      <c r="A84" s="17" t="s">
        <v>620</v>
      </c>
      <c r="B84" s="39"/>
      <c r="C84" s="39"/>
      <c r="D84" s="15"/>
      <c r="E84" s="15"/>
      <c r="F84" s="13"/>
      <c r="G84" s="13"/>
    </row>
    <row r="85" spans="1:7" ht="12" customHeight="1">
      <c r="A85" s="28" t="s">
        <v>328</v>
      </c>
      <c r="B85" s="15"/>
      <c r="C85" s="41"/>
      <c r="D85" s="15"/>
      <c r="E85" s="15"/>
      <c r="F85" s="13"/>
      <c r="G85" s="13"/>
    </row>
    <row r="86" spans="1:7" ht="12.75">
      <c r="A86" s="17">
        <v>0.4583333333333333</v>
      </c>
      <c r="B86" s="41">
        <v>2.5</v>
      </c>
      <c r="C86" s="39">
        <v>4350</v>
      </c>
      <c r="D86" s="39">
        <v>4200</v>
      </c>
      <c r="E86" s="15" t="s">
        <v>698</v>
      </c>
      <c r="F86" s="13" t="s">
        <v>563</v>
      </c>
      <c r="G86" s="13"/>
    </row>
    <row r="87" spans="1:7" ht="12.75">
      <c r="A87" s="17">
        <v>0.5</v>
      </c>
      <c r="B87" s="41"/>
      <c r="C87" s="39"/>
      <c r="D87" s="39">
        <v>4500</v>
      </c>
      <c r="E87" s="15"/>
      <c r="F87" s="13"/>
      <c r="G87" s="13"/>
    </row>
    <row r="88" spans="1:7" ht="12.75" customHeight="1">
      <c r="A88" s="20" t="s">
        <v>329</v>
      </c>
      <c r="B88" s="37"/>
      <c r="C88" s="37"/>
      <c r="D88" s="15"/>
      <c r="E88" s="15"/>
      <c r="F88" s="13"/>
      <c r="G88" s="13"/>
    </row>
    <row r="89" spans="1:8" ht="21" customHeight="1">
      <c r="A89" s="20">
        <v>0.4583333333333333</v>
      </c>
      <c r="B89" s="37">
        <v>2</v>
      </c>
      <c r="C89" s="37">
        <v>9710</v>
      </c>
      <c r="D89" s="15">
        <v>9710</v>
      </c>
      <c r="E89" s="15" t="s">
        <v>698</v>
      </c>
      <c r="F89" s="13" t="s">
        <v>563</v>
      </c>
      <c r="G89" s="161"/>
      <c r="H89" s="96"/>
    </row>
    <row r="90" spans="1:8" ht="12.75">
      <c r="A90" s="17" t="s">
        <v>509</v>
      </c>
      <c r="C90" s="39"/>
      <c r="D90" s="15"/>
      <c r="E90" s="15"/>
      <c r="F90" s="15"/>
      <c r="G90" s="162"/>
      <c r="H90" s="124"/>
    </row>
    <row r="91" spans="1:8" ht="12.75">
      <c r="A91" s="17">
        <v>0.626388888888889</v>
      </c>
      <c r="B91" s="15">
        <v>-1</v>
      </c>
      <c r="C91" s="39">
        <v>13000</v>
      </c>
      <c r="D91" s="15">
        <v>13000</v>
      </c>
      <c r="E91" s="15" t="s">
        <v>698</v>
      </c>
      <c r="F91" s="15" t="s">
        <v>563</v>
      </c>
      <c r="G91" s="162"/>
      <c r="H91" s="124"/>
    </row>
    <row r="92" spans="1:8" ht="12.75">
      <c r="A92" s="17" t="s">
        <v>381</v>
      </c>
      <c r="B92" s="15"/>
      <c r="C92" s="39"/>
      <c r="D92" s="15"/>
      <c r="E92" s="15"/>
      <c r="F92" s="15"/>
      <c r="G92" s="162"/>
      <c r="H92" s="124"/>
    </row>
    <row r="93" spans="1:8" ht="12.75">
      <c r="A93" s="17">
        <v>0.427083333333333</v>
      </c>
      <c r="B93" s="15">
        <v>-7</v>
      </c>
      <c r="C93" s="39">
        <v>23460</v>
      </c>
      <c r="D93" s="15">
        <v>23460</v>
      </c>
      <c r="E93" s="15" t="s">
        <v>698</v>
      </c>
      <c r="F93" s="15"/>
      <c r="G93" s="162"/>
      <c r="H93" s="124"/>
    </row>
    <row r="94" spans="1:8" ht="12.75">
      <c r="A94" s="15" t="s">
        <v>380</v>
      </c>
      <c r="B94" s="15"/>
      <c r="C94" s="18"/>
      <c r="D94" s="15"/>
      <c r="E94" s="15"/>
      <c r="F94" s="15"/>
      <c r="G94" s="162"/>
      <c r="H94" s="124"/>
    </row>
    <row r="95" spans="1:8" ht="12.75">
      <c r="A95" s="17">
        <v>0.458333333333333</v>
      </c>
      <c r="B95" s="15">
        <v>-11</v>
      </c>
      <c r="C95" s="15">
        <v>28200</v>
      </c>
      <c r="D95" s="15">
        <v>28200</v>
      </c>
      <c r="E95" s="15" t="s">
        <v>698</v>
      </c>
      <c r="F95" s="15" t="s">
        <v>563</v>
      </c>
      <c r="G95" s="161"/>
      <c r="H95" s="124"/>
    </row>
    <row r="96" spans="1:8" ht="12.75">
      <c r="A96" s="146" t="s">
        <v>618</v>
      </c>
      <c r="B96" s="39"/>
      <c r="C96" s="39"/>
      <c r="D96" s="15"/>
      <c r="E96" s="15"/>
      <c r="F96" s="13"/>
      <c r="G96" s="161"/>
      <c r="H96" s="96"/>
    </row>
    <row r="97" spans="1:8" ht="12.75">
      <c r="A97" s="4">
        <v>0.9618055555555555</v>
      </c>
      <c r="B97" s="72">
        <v>13</v>
      </c>
      <c r="C97" s="72">
        <v>7400</v>
      </c>
      <c r="D97" s="73">
        <v>7400</v>
      </c>
      <c r="E97" s="73" t="s">
        <v>698</v>
      </c>
      <c r="F97" s="74"/>
      <c r="G97" s="161"/>
      <c r="H97" s="96"/>
    </row>
    <row r="98" spans="1:8" ht="12.75">
      <c r="A98" s="146" t="s">
        <v>587</v>
      </c>
      <c r="B98" s="39"/>
      <c r="C98" s="39"/>
      <c r="D98" s="15"/>
      <c r="E98" s="15"/>
      <c r="F98" s="13"/>
      <c r="G98" s="161"/>
      <c r="H98" s="96"/>
    </row>
    <row r="99" spans="1:8" ht="12.75">
      <c r="A99" s="17">
        <v>0.48819444444444443</v>
      </c>
      <c r="B99" s="15">
        <v>12</v>
      </c>
      <c r="C99" s="15">
        <v>14000</v>
      </c>
      <c r="D99" s="15">
        <v>12000</v>
      </c>
      <c r="E99" s="15" t="s">
        <v>698</v>
      </c>
      <c r="F99" s="13"/>
      <c r="G99" s="161"/>
      <c r="H99" s="96"/>
    </row>
    <row r="100" spans="1:7" ht="12.75">
      <c r="A100" s="17">
        <v>0.5625</v>
      </c>
      <c r="B100" s="15"/>
      <c r="C100" s="15"/>
      <c r="D100" s="15">
        <v>16000</v>
      </c>
      <c r="E100" s="15" t="s">
        <v>698</v>
      </c>
      <c r="F100" s="13"/>
      <c r="G100" s="13"/>
    </row>
    <row r="101" spans="1:7" ht="12.75">
      <c r="A101" s="159" t="s">
        <v>502</v>
      </c>
      <c r="B101" s="15"/>
      <c r="C101" s="15"/>
      <c r="D101" s="15"/>
      <c r="E101" s="15"/>
      <c r="F101" s="13"/>
      <c r="G101" s="13"/>
    </row>
    <row r="102" spans="1:7" ht="12.75">
      <c r="A102" s="17">
        <v>0.375</v>
      </c>
      <c r="B102" s="15">
        <v>8.5</v>
      </c>
      <c r="C102" s="15">
        <v>3666</v>
      </c>
      <c r="D102" s="15">
        <v>6000</v>
      </c>
      <c r="E102" s="15" t="s">
        <v>698</v>
      </c>
      <c r="F102" s="13"/>
      <c r="G102" s="13"/>
    </row>
    <row r="103" spans="1:7" ht="12.75">
      <c r="A103" s="17">
        <v>0.4166666666666667</v>
      </c>
      <c r="B103" s="15"/>
      <c r="C103" s="15"/>
      <c r="D103" s="15">
        <v>3000</v>
      </c>
      <c r="E103" s="15" t="s">
        <v>698</v>
      </c>
      <c r="F103" s="13"/>
      <c r="G103" s="13"/>
    </row>
    <row r="104" spans="1:7" ht="12.75">
      <c r="A104" s="17">
        <v>0.4583333333333333</v>
      </c>
      <c r="B104" s="15"/>
      <c r="C104" s="15"/>
      <c r="D104" s="15">
        <v>2000</v>
      </c>
      <c r="E104" s="15" t="s">
        <v>698</v>
      </c>
      <c r="F104" s="13"/>
      <c r="G104" s="13"/>
    </row>
    <row r="105" spans="1:7" ht="12.75">
      <c r="A105" s="159" t="s">
        <v>619</v>
      </c>
      <c r="B105" s="15"/>
      <c r="C105" s="15"/>
      <c r="D105" s="15"/>
      <c r="E105" s="15"/>
      <c r="F105" s="13"/>
      <c r="G105" s="13"/>
    </row>
    <row r="106" spans="1:7" s="5" customFormat="1" ht="13.5" customHeight="1">
      <c r="A106" s="17">
        <v>0.4479166666666667</v>
      </c>
      <c r="B106" s="15">
        <v>8</v>
      </c>
      <c r="C106" s="15">
        <v>13000</v>
      </c>
      <c r="D106" s="15">
        <v>13000</v>
      </c>
      <c r="E106" s="15" t="s">
        <v>698</v>
      </c>
      <c r="F106" s="13"/>
      <c r="G106" s="13"/>
    </row>
    <row r="107" spans="1:7" ht="13.5" customHeight="1">
      <c r="A107" s="152" t="s">
        <v>507</v>
      </c>
      <c r="B107" s="37"/>
      <c r="C107" s="37"/>
      <c r="D107" s="15"/>
      <c r="E107" s="15"/>
      <c r="F107" s="13"/>
      <c r="G107" s="13"/>
    </row>
    <row r="108" spans="1:7" ht="13.5" customHeight="1">
      <c r="A108" s="17">
        <v>0.4791666666666667</v>
      </c>
      <c r="B108" s="39">
        <v>4.5</v>
      </c>
      <c r="C108" s="39">
        <v>24500</v>
      </c>
      <c r="D108" s="15">
        <v>24000</v>
      </c>
      <c r="E108" s="15" t="s">
        <v>698</v>
      </c>
      <c r="F108" s="13" t="s">
        <v>563</v>
      </c>
      <c r="G108" s="13"/>
    </row>
    <row r="109" spans="1:7" ht="13.5" customHeight="1">
      <c r="A109" s="4">
        <v>0.5347222222222222</v>
      </c>
      <c r="D109" s="148">
        <v>25000</v>
      </c>
      <c r="E109" s="148" t="s">
        <v>698</v>
      </c>
      <c r="G109" s="13"/>
    </row>
    <row r="110" spans="1:7" ht="13.5" customHeight="1">
      <c r="A110" s="153" t="s">
        <v>508</v>
      </c>
      <c r="B110" s="15"/>
      <c r="C110" s="15"/>
      <c r="D110" s="151"/>
      <c r="E110" s="151"/>
      <c r="F110" s="13"/>
      <c r="G110" s="13"/>
    </row>
    <row r="111" spans="1:7" ht="13.5" customHeight="1">
      <c r="A111" s="4"/>
      <c r="B111">
        <v>4</v>
      </c>
      <c r="C111">
        <v>23000</v>
      </c>
      <c r="D111" s="148">
        <v>23000</v>
      </c>
      <c r="E111" s="148" t="s">
        <v>698</v>
      </c>
      <c r="F111" s="1" t="s">
        <v>563</v>
      </c>
      <c r="G111" s="13"/>
    </row>
    <row r="112" spans="1:7" ht="13.5" customHeight="1">
      <c r="A112" s="160" t="s">
        <v>284</v>
      </c>
      <c r="B112" s="42"/>
      <c r="C112" s="42"/>
      <c r="D112" s="15"/>
      <c r="E112" s="15"/>
      <c r="F112" s="13"/>
      <c r="G112" s="13"/>
    </row>
    <row r="113" spans="1:7" ht="22.5" customHeight="1">
      <c r="A113" s="17">
        <v>0.4791666666666667</v>
      </c>
      <c r="B113" s="39">
        <v>0.5</v>
      </c>
      <c r="C113" s="39">
        <v>26000</v>
      </c>
      <c r="D113" s="15">
        <v>26000</v>
      </c>
      <c r="E113" s="15" t="s">
        <v>698</v>
      </c>
      <c r="F113" s="13" t="s">
        <v>566</v>
      </c>
      <c r="G113" s="13"/>
    </row>
    <row r="116" spans="1:7" s="8" customFormat="1" ht="12.75">
      <c r="A116"/>
      <c r="B116"/>
      <c r="C116"/>
      <c r="D116"/>
      <c r="E116"/>
      <c r="F116" s="1"/>
      <c r="G116" s="1"/>
    </row>
    <row r="118" spans="1:7" s="8" customFormat="1" ht="12.75">
      <c r="A118"/>
      <c r="B118"/>
      <c r="C118"/>
      <c r="D118"/>
      <c r="E118"/>
      <c r="F118" s="1"/>
      <c r="G118" s="1"/>
    </row>
  </sheetData>
  <sheetProtection/>
  <printOptions/>
  <pageMargins left="0.75" right="0.75" top="1" bottom="1" header="0.5" footer="0.5"/>
  <pageSetup orientation="portrait"/>
  <headerFooter alignWithMargins="0">
    <oddHeader xml:space="preserve">&amp;C&amp;"Verdana,Bold"Snapshot Day 10/14/10
Student Salinity </oddHeader>
  </headerFooter>
</worksheet>
</file>

<file path=xl/worksheets/sheet6.xml><?xml version="1.0" encoding="utf-8"?>
<worksheet xmlns="http://schemas.openxmlformats.org/spreadsheetml/2006/main" xmlns:r="http://schemas.openxmlformats.org/officeDocument/2006/relationships">
  <dimension ref="A1:G140"/>
  <sheetViews>
    <sheetView workbookViewId="0" topLeftCell="A1">
      <pane ySplit="780" topLeftCell="BM96" activePane="bottomLeft" state="split"/>
      <selection pane="topLeft" activeCell="B1" sqref="B1"/>
      <selection pane="bottomLeft" activeCell="F130" sqref="F130"/>
    </sheetView>
  </sheetViews>
  <sheetFormatPr defaultColWidth="11.00390625" defaultRowHeight="12.75"/>
  <cols>
    <col min="1" max="1" width="11.00390625" style="0" customWidth="1"/>
    <col min="2" max="2" width="8.125" style="0" customWidth="1"/>
    <col min="3" max="3" width="8.75390625" style="0" customWidth="1"/>
    <col min="4" max="4" width="8.25390625" style="0" customWidth="1"/>
    <col min="5" max="5" width="10.125" style="0" customWidth="1"/>
    <col min="6" max="6" width="10.00390625" style="0" customWidth="1"/>
    <col min="7" max="7" width="34.375" style="1" customWidth="1"/>
  </cols>
  <sheetData>
    <row r="1" spans="1:7" ht="25.5">
      <c r="A1" s="14" t="s">
        <v>213</v>
      </c>
      <c r="B1" s="14" t="s">
        <v>290</v>
      </c>
      <c r="C1" s="14" t="s">
        <v>291</v>
      </c>
      <c r="D1" s="14" t="s">
        <v>235</v>
      </c>
      <c r="E1" s="14" t="s">
        <v>236</v>
      </c>
      <c r="F1" s="14" t="s">
        <v>237</v>
      </c>
      <c r="G1" s="14" t="s">
        <v>214</v>
      </c>
    </row>
    <row r="2" spans="1:7" ht="12.75">
      <c r="A2" s="33" t="s">
        <v>61</v>
      </c>
      <c r="B2" s="13"/>
      <c r="C2" s="13"/>
      <c r="D2" s="13"/>
      <c r="E2" s="13"/>
      <c r="F2" s="13"/>
      <c r="G2" s="13"/>
    </row>
    <row r="3" spans="1:7" ht="12.75">
      <c r="A3" s="44">
        <v>0.3958333333333333</v>
      </c>
      <c r="B3" s="13">
        <v>6000</v>
      </c>
      <c r="C3" s="13">
        <v>100</v>
      </c>
      <c r="D3" s="13" t="s">
        <v>220</v>
      </c>
      <c r="E3" s="13"/>
      <c r="F3" s="13"/>
      <c r="G3" s="13" t="s">
        <v>62</v>
      </c>
    </row>
    <row r="4" spans="1:7" ht="12.75">
      <c r="A4" s="45" t="s">
        <v>279</v>
      </c>
      <c r="B4" s="13"/>
      <c r="C4" s="13"/>
      <c r="D4" s="13"/>
      <c r="E4" s="13"/>
      <c r="F4" s="13"/>
      <c r="G4" s="13"/>
    </row>
    <row r="5" spans="1:7" ht="25.5">
      <c r="A5" s="44">
        <v>0.4444444444444444</v>
      </c>
      <c r="B5" s="13">
        <v>31</v>
      </c>
      <c r="C5" s="13">
        <v>0.52</v>
      </c>
      <c r="D5" s="13" t="s">
        <v>525</v>
      </c>
      <c r="E5" s="13">
        <v>0.01</v>
      </c>
      <c r="F5" s="13" t="s">
        <v>221</v>
      </c>
      <c r="G5" s="13" t="s">
        <v>63</v>
      </c>
    </row>
    <row r="6" spans="1:7" ht="12.75">
      <c r="A6" s="44"/>
      <c r="B6" s="13"/>
      <c r="C6" s="13"/>
      <c r="D6" s="13"/>
      <c r="E6" s="13"/>
      <c r="F6" s="13"/>
      <c r="G6" s="13" t="s">
        <v>64</v>
      </c>
    </row>
    <row r="7" spans="1:7" ht="16.5" customHeight="1">
      <c r="A7" s="33" t="s">
        <v>600</v>
      </c>
      <c r="B7" s="13"/>
      <c r="C7" s="13"/>
      <c r="D7" s="13"/>
      <c r="E7" s="13"/>
      <c r="F7" s="13"/>
      <c r="G7" s="13"/>
    </row>
    <row r="8" spans="1:7" ht="12.75">
      <c r="A8" s="44">
        <v>0.4270833333333333</v>
      </c>
      <c r="B8" s="13">
        <v>302</v>
      </c>
      <c r="C8" s="13">
        <v>5.03</v>
      </c>
      <c r="D8" s="13" t="s">
        <v>525</v>
      </c>
      <c r="E8" s="13">
        <v>0.097</v>
      </c>
      <c r="F8" s="13" t="s">
        <v>221</v>
      </c>
      <c r="G8" s="13"/>
    </row>
    <row r="9" spans="1:7" ht="12.75">
      <c r="A9" s="44">
        <v>0.4479166666666667</v>
      </c>
      <c r="B9" s="13">
        <v>312</v>
      </c>
      <c r="C9" s="13">
        <v>5.2</v>
      </c>
      <c r="D9" s="13" t="s">
        <v>525</v>
      </c>
      <c r="E9" s="13">
        <v>0.101</v>
      </c>
      <c r="F9" s="13" t="s">
        <v>221</v>
      </c>
      <c r="G9" s="13"/>
    </row>
    <row r="10" spans="1:7" ht="12.75">
      <c r="A10" s="33" t="s">
        <v>524</v>
      </c>
      <c r="B10" s="13"/>
      <c r="C10" s="13"/>
      <c r="D10" s="13"/>
      <c r="E10" s="13"/>
      <c r="F10" s="13"/>
      <c r="G10" s="13"/>
    </row>
    <row r="11" spans="1:7" ht="49.5" customHeight="1">
      <c r="A11" s="44">
        <v>0.15277777777777776</v>
      </c>
      <c r="B11" s="13"/>
      <c r="C11" s="13"/>
      <c r="D11" s="13" t="s">
        <v>441</v>
      </c>
      <c r="E11" s="13"/>
      <c r="F11" s="13" t="s">
        <v>240</v>
      </c>
      <c r="G11" s="204" t="s">
        <v>65</v>
      </c>
    </row>
    <row r="12" spans="1:7" ht="12.75">
      <c r="A12" s="44">
        <v>0.17361111111111113</v>
      </c>
      <c r="B12" s="13"/>
      <c r="C12" s="13"/>
      <c r="D12" s="13" t="s">
        <v>441</v>
      </c>
      <c r="E12" s="13"/>
      <c r="F12" s="13" t="s">
        <v>240</v>
      </c>
      <c r="G12" s="205"/>
    </row>
    <row r="13" spans="1:7" ht="12.75">
      <c r="A13" s="33" t="s">
        <v>332</v>
      </c>
      <c r="B13" s="13"/>
      <c r="C13" s="13"/>
      <c r="D13" s="13"/>
      <c r="E13" s="13"/>
      <c r="F13" s="13"/>
      <c r="G13" s="13"/>
    </row>
    <row r="14" spans="1:7" ht="12.75">
      <c r="A14" s="44">
        <v>0.40625</v>
      </c>
      <c r="B14" s="13"/>
      <c r="C14" s="13"/>
      <c r="D14" s="13" t="s">
        <v>525</v>
      </c>
      <c r="E14" s="13"/>
      <c r="F14" s="13" t="s">
        <v>221</v>
      </c>
      <c r="G14" s="13"/>
    </row>
    <row r="15" spans="1:7" ht="12.75">
      <c r="A15" s="44">
        <v>0.43333333333333335</v>
      </c>
      <c r="B15" s="13">
        <v>400</v>
      </c>
      <c r="C15" s="13">
        <v>6.67</v>
      </c>
      <c r="D15" s="13" t="s">
        <v>525</v>
      </c>
      <c r="E15" s="13">
        <v>0.13</v>
      </c>
      <c r="F15" s="13" t="s">
        <v>221</v>
      </c>
      <c r="G15" s="13"/>
    </row>
    <row r="16" spans="1:7" ht="12.75">
      <c r="A16" s="44">
        <v>0.46875</v>
      </c>
      <c r="B16" s="13">
        <v>40</v>
      </c>
      <c r="C16" s="13">
        <v>0.5</v>
      </c>
      <c r="D16" s="13" t="s">
        <v>525</v>
      </c>
      <c r="E16" s="13">
        <v>0.01</v>
      </c>
      <c r="F16" s="13" t="s">
        <v>28</v>
      </c>
      <c r="G16" s="13"/>
    </row>
    <row r="17" spans="1:7" ht="12.75">
      <c r="A17" s="13" t="s">
        <v>66</v>
      </c>
      <c r="B17" s="13"/>
      <c r="C17" s="13"/>
      <c r="D17" s="13"/>
      <c r="E17" s="13"/>
      <c r="F17" s="13"/>
      <c r="G17" s="13"/>
    </row>
    <row r="18" spans="1:7" ht="12.75">
      <c r="A18" s="44">
        <v>0.4375</v>
      </c>
      <c r="B18" s="13"/>
      <c r="C18" s="13"/>
      <c r="D18" s="13" t="s">
        <v>525</v>
      </c>
      <c r="E18" s="13"/>
      <c r="F18" s="13" t="s">
        <v>221</v>
      </c>
      <c r="G18" s="13"/>
    </row>
    <row r="19" spans="1:7" ht="12.75">
      <c r="A19" s="44">
        <v>0.47222222222222227</v>
      </c>
      <c r="B19" s="13"/>
      <c r="C19" s="13"/>
      <c r="D19" s="13" t="s">
        <v>525</v>
      </c>
      <c r="E19" s="13"/>
      <c r="F19" s="13" t="s">
        <v>221</v>
      </c>
      <c r="G19" s="13"/>
    </row>
    <row r="20" spans="1:7" ht="12.75">
      <c r="A20" s="44">
        <v>0.5347222222222222</v>
      </c>
      <c r="B20" s="13"/>
      <c r="C20" s="13"/>
      <c r="D20" s="13" t="s">
        <v>525</v>
      </c>
      <c r="E20" s="13"/>
      <c r="F20" s="13" t="s">
        <v>221</v>
      </c>
      <c r="G20" s="13"/>
    </row>
    <row r="21" spans="1:7" ht="12.75">
      <c r="A21" s="33" t="s">
        <v>652</v>
      </c>
      <c r="B21" s="13"/>
      <c r="C21" s="13"/>
      <c r="D21" s="13"/>
      <c r="E21" s="13"/>
      <c r="F21" s="13"/>
      <c r="G21" s="13"/>
    </row>
    <row r="22" spans="1:7" ht="12.75">
      <c r="A22" s="45">
        <v>0.5166666666666667</v>
      </c>
      <c r="B22" s="13">
        <v>150</v>
      </c>
      <c r="C22" s="13">
        <v>2.5</v>
      </c>
      <c r="D22" s="13" t="s">
        <v>525</v>
      </c>
      <c r="E22" s="13">
        <v>0.05</v>
      </c>
      <c r="F22" s="13" t="s">
        <v>221</v>
      </c>
      <c r="G22" s="13"/>
    </row>
    <row r="23" spans="1:7" ht="12.75">
      <c r="A23" s="45">
        <v>0.5194444444444445</v>
      </c>
      <c r="B23" s="13">
        <v>0</v>
      </c>
      <c r="C23" s="13">
        <v>0</v>
      </c>
      <c r="D23" s="13"/>
      <c r="E23" s="13"/>
      <c r="F23" s="13" t="s">
        <v>28</v>
      </c>
      <c r="G23" s="13"/>
    </row>
    <row r="24" spans="1:7" ht="12.75">
      <c r="A24" s="45">
        <v>0.513888888888889</v>
      </c>
      <c r="B24" s="13">
        <v>270</v>
      </c>
      <c r="C24" s="13">
        <v>4.5</v>
      </c>
      <c r="D24" s="13" t="s">
        <v>441</v>
      </c>
      <c r="E24" s="13">
        <v>0.09</v>
      </c>
      <c r="F24" s="13" t="s">
        <v>240</v>
      </c>
      <c r="G24" s="13"/>
    </row>
    <row r="25" spans="1:7" ht="12.75">
      <c r="A25" s="45">
        <v>0.5638888888888889</v>
      </c>
      <c r="B25" s="13">
        <v>30</v>
      </c>
      <c r="C25" s="13">
        <v>0.5</v>
      </c>
      <c r="D25" s="13" t="s">
        <v>525</v>
      </c>
      <c r="E25" s="13">
        <v>0.01</v>
      </c>
      <c r="F25" s="13" t="s">
        <v>221</v>
      </c>
      <c r="G25" s="13"/>
    </row>
    <row r="26" spans="1:7" ht="12.75">
      <c r="A26" s="33" t="s">
        <v>244</v>
      </c>
      <c r="B26" s="13"/>
      <c r="C26" s="13"/>
      <c r="D26" s="13"/>
      <c r="E26" s="13"/>
      <c r="F26" s="13"/>
      <c r="G26" s="13"/>
    </row>
    <row r="27" spans="1:7" ht="12.75">
      <c r="A27" s="44">
        <v>0.3923611111111111</v>
      </c>
      <c r="B27" s="13">
        <v>393</v>
      </c>
      <c r="C27" s="13">
        <v>6.5</v>
      </c>
      <c r="D27" s="13" t="s">
        <v>441</v>
      </c>
      <c r="E27" s="13">
        <v>0.12</v>
      </c>
      <c r="F27" s="13" t="s">
        <v>221</v>
      </c>
      <c r="G27" s="13" t="s">
        <v>67</v>
      </c>
    </row>
    <row r="28" spans="1:7" ht="12.75">
      <c r="A28" s="44">
        <v>0.40277777777777773</v>
      </c>
      <c r="B28" s="13">
        <v>393</v>
      </c>
      <c r="C28" s="13">
        <v>6.5</v>
      </c>
      <c r="D28" s="13" t="s">
        <v>441</v>
      </c>
      <c r="E28" s="13">
        <v>0.12</v>
      </c>
      <c r="F28" s="13" t="s">
        <v>221</v>
      </c>
      <c r="G28" s="13" t="s">
        <v>67</v>
      </c>
    </row>
    <row r="29" spans="1:7" ht="12.75">
      <c r="A29" s="33" t="s">
        <v>321</v>
      </c>
      <c r="B29" s="13"/>
      <c r="C29" s="13"/>
      <c r="D29" s="13"/>
      <c r="E29" s="13"/>
      <c r="F29" s="13"/>
      <c r="G29" s="13"/>
    </row>
    <row r="30" spans="1:7" ht="12.75">
      <c r="A30" s="44">
        <v>0.4166666666666667</v>
      </c>
      <c r="B30" s="13"/>
      <c r="C30" s="13"/>
      <c r="D30" s="13" t="s">
        <v>441</v>
      </c>
      <c r="E30" s="13"/>
      <c r="F30" s="13" t="s">
        <v>221</v>
      </c>
      <c r="G30" s="13"/>
    </row>
    <row r="31" spans="1:7" ht="12.75">
      <c r="A31" s="44">
        <v>0.4583333333333333</v>
      </c>
      <c r="B31" s="13"/>
      <c r="C31" s="13"/>
      <c r="D31" s="13" t="s">
        <v>525</v>
      </c>
      <c r="E31" s="13"/>
      <c r="F31" s="13" t="s">
        <v>221</v>
      </c>
      <c r="G31" s="13"/>
    </row>
    <row r="32" spans="1:7" ht="12.75">
      <c r="A32" s="44">
        <v>0.5</v>
      </c>
      <c r="B32" s="13"/>
      <c r="C32" s="13"/>
      <c r="D32" s="13" t="s">
        <v>525</v>
      </c>
      <c r="E32" s="13"/>
      <c r="F32" s="13" t="s">
        <v>221</v>
      </c>
      <c r="G32" s="13"/>
    </row>
    <row r="33" spans="1:7" ht="12.75">
      <c r="A33" s="44">
        <v>0.041666666666666664</v>
      </c>
      <c r="B33" s="13"/>
      <c r="C33" s="13"/>
      <c r="D33" s="13" t="s">
        <v>525</v>
      </c>
      <c r="E33" s="13"/>
      <c r="F33" s="13" t="s">
        <v>221</v>
      </c>
      <c r="G33" s="13"/>
    </row>
    <row r="34" spans="1:7" ht="12.75">
      <c r="A34" s="33" t="s">
        <v>287</v>
      </c>
      <c r="B34" s="13"/>
      <c r="C34" s="13"/>
      <c r="D34" s="13"/>
      <c r="E34" s="13"/>
      <c r="F34" s="13"/>
      <c r="G34" s="13"/>
    </row>
    <row r="35" spans="1:7" ht="12.75">
      <c r="A35" s="44">
        <v>0.4166666666666667</v>
      </c>
      <c r="B35" s="13"/>
      <c r="C35" s="13"/>
      <c r="D35" s="13"/>
      <c r="E35" s="13"/>
      <c r="F35" s="13" t="s">
        <v>28</v>
      </c>
      <c r="G35" s="13" t="s">
        <v>71</v>
      </c>
    </row>
    <row r="36" spans="1:7" ht="12.75">
      <c r="A36" s="44">
        <v>0.4479166666666667</v>
      </c>
      <c r="B36" s="13"/>
      <c r="C36" s="13"/>
      <c r="D36" s="13" t="s">
        <v>525</v>
      </c>
      <c r="E36" s="13"/>
      <c r="F36" s="13" t="s">
        <v>221</v>
      </c>
      <c r="G36" s="13" t="s">
        <v>68</v>
      </c>
    </row>
    <row r="37" spans="1:7" ht="12.75">
      <c r="A37" s="44">
        <v>0.4930555555555556</v>
      </c>
      <c r="B37" s="13"/>
      <c r="C37" s="13"/>
      <c r="D37" s="13"/>
      <c r="E37" s="13"/>
      <c r="F37" s="13" t="s">
        <v>70</v>
      </c>
      <c r="G37" s="13" t="s">
        <v>69</v>
      </c>
    </row>
    <row r="38" spans="1:7" ht="12.75">
      <c r="A38" s="33" t="s">
        <v>438</v>
      </c>
      <c r="B38" s="13"/>
      <c r="C38" s="13"/>
      <c r="D38" s="13"/>
      <c r="E38" s="13"/>
      <c r="F38" s="13"/>
      <c r="G38" s="13"/>
    </row>
    <row r="39" spans="1:7" ht="12.75">
      <c r="A39" s="44">
        <v>0.4201388888888889</v>
      </c>
      <c r="B39" s="13"/>
      <c r="C39" s="13">
        <v>21.05</v>
      </c>
      <c r="D39" s="13" t="s">
        <v>525</v>
      </c>
      <c r="E39" s="13"/>
      <c r="F39" s="13" t="s">
        <v>221</v>
      </c>
      <c r="G39" s="13" t="s">
        <v>72</v>
      </c>
    </row>
    <row r="40" spans="1:7" ht="12.75">
      <c r="A40" s="33" t="s">
        <v>73</v>
      </c>
      <c r="B40" s="13"/>
      <c r="C40" s="13"/>
      <c r="D40" s="13"/>
      <c r="E40" s="13"/>
      <c r="F40" s="13"/>
      <c r="G40" s="13"/>
    </row>
    <row r="41" spans="1:7" ht="12.75">
      <c r="A41" s="45">
        <v>0.4166666666666667</v>
      </c>
      <c r="B41" s="13">
        <v>400</v>
      </c>
      <c r="C41" s="13">
        <v>6.6</v>
      </c>
      <c r="D41" s="13" t="s">
        <v>525</v>
      </c>
      <c r="E41" s="13">
        <v>0.13</v>
      </c>
      <c r="F41" s="13" t="s">
        <v>221</v>
      </c>
      <c r="G41" s="13"/>
    </row>
    <row r="42" spans="1:7" ht="12.75">
      <c r="A42" s="45">
        <v>0.4583333333333333</v>
      </c>
      <c r="B42" s="13">
        <v>100</v>
      </c>
      <c r="C42" s="13">
        <v>1.7</v>
      </c>
      <c r="D42" s="13" t="s">
        <v>525</v>
      </c>
      <c r="E42" s="13">
        <v>0.03</v>
      </c>
      <c r="F42" s="13" t="s">
        <v>221</v>
      </c>
      <c r="G42" s="13"/>
    </row>
    <row r="43" spans="1:7" ht="12.75">
      <c r="A43" s="45">
        <v>0.5208333333333334</v>
      </c>
      <c r="B43" s="13"/>
      <c r="C43" s="13"/>
      <c r="D43" s="13" t="s">
        <v>441</v>
      </c>
      <c r="E43" s="13"/>
      <c r="F43" s="13" t="s">
        <v>240</v>
      </c>
      <c r="G43" s="13"/>
    </row>
    <row r="44" spans="1:7" ht="12.75">
      <c r="A44" s="45">
        <v>0.08333333333333333</v>
      </c>
      <c r="B44" s="13">
        <v>800</v>
      </c>
      <c r="C44" s="13">
        <v>13.3</v>
      </c>
      <c r="D44" s="13" t="s">
        <v>441</v>
      </c>
      <c r="E44" s="13">
        <v>0.26</v>
      </c>
      <c r="F44" s="13" t="s">
        <v>240</v>
      </c>
      <c r="G44" s="13"/>
    </row>
    <row r="45" spans="1:7" ht="12.75">
      <c r="A45" s="45" t="s">
        <v>654</v>
      </c>
      <c r="B45" s="13"/>
      <c r="C45" s="13"/>
      <c r="D45" s="13"/>
      <c r="E45" s="13"/>
      <c r="F45" s="13"/>
      <c r="G45" s="13"/>
    </row>
    <row r="46" spans="1:7" ht="12.75">
      <c r="A46" s="45">
        <v>0.4375</v>
      </c>
      <c r="B46" s="13">
        <v>1980</v>
      </c>
      <c r="C46" s="13">
        <v>33</v>
      </c>
      <c r="D46" s="13" t="s">
        <v>525</v>
      </c>
      <c r="E46" s="13"/>
      <c r="F46" s="13" t="s">
        <v>221</v>
      </c>
      <c r="G46" s="13"/>
    </row>
    <row r="47" spans="1:7" ht="12.75">
      <c r="A47" s="45">
        <v>0.46527777777777773</v>
      </c>
      <c r="B47" s="13">
        <v>1424</v>
      </c>
      <c r="C47" s="13">
        <v>23.73</v>
      </c>
      <c r="D47" s="13" t="s">
        <v>525</v>
      </c>
      <c r="E47" s="13"/>
      <c r="F47" s="13" t="s">
        <v>221</v>
      </c>
      <c r="G47" s="13"/>
    </row>
    <row r="48" spans="1:7" ht="12.75">
      <c r="A48" s="45">
        <v>0.513888888888889</v>
      </c>
      <c r="B48" s="13">
        <v>1170</v>
      </c>
      <c r="C48" s="13">
        <v>19.5</v>
      </c>
      <c r="D48" s="13" t="s">
        <v>525</v>
      </c>
      <c r="E48" s="13"/>
      <c r="F48" s="13" t="s">
        <v>221</v>
      </c>
      <c r="G48" s="13"/>
    </row>
    <row r="49" spans="1:7" ht="12.75">
      <c r="A49" s="45">
        <v>0.53125</v>
      </c>
      <c r="B49" s="13">
        <v>15</v>
      </c>
      <c r="C49" s="13">
        <v>0.25</v>
      </c>
      <c r="D49" s="13"/>
      <c r="E49" s="13"/>
      <c r="F49" s="13" t="s">
        <v>74</v>
      </c>
      <c r="G49" s="13"/>
    </row>
    <row r="50" spans="1:7" s="122" customFormat="1" ht="12.75">
      <c r="A50" s="197" t="s">
        <v>568</v>
      </c>
      <c r="B50" s="174"/>
      <c r="C50" s="174"/>
      <c r="D50" s="174"/>
      <c r="E50" s="174"/>
      <c r="F50" s="174"/>
      <c r="G50" s="174"/>
    </row>
    <row r="51" spans="1:7" ht="12.75">
      <c r="A51" s="44">
        <v>0.46875</v>
      </c>
      <c r="B51" s="13"/>
      <c r="C51" s="13"/>
      <c r="D51" s="13" t="s">
        <v>441</v>
      </c>
      <c r="E51" s="13"/>
      <c r="F51" s="13" t="s">
        <v>240</v>
      </c>
      <c r="G51" s="13"/>
    </row>
    <row r="52" spans="1:7" ht="12.75">
      <c r="A52" s="44">
        <v>0.5416666666666666</v>
      </c>
      <c r="B52" s="13"/>
      <c r="C52" s="13"/>
      <c r="D52" s="13" t="s">
        <v>441</v>
      </c>
      <c r="E52" s="13"/>
      <c r="F52" s="13" t="s">
        <v>240</v>
      </c>
      <c r="G52" s="13"/>
    </row>
    <row r="53" spans="1:7" s="122" customFormat="1" ht="12.75">
      <c r="A53" s="197" t="s">
        <v>601</v>
      </c>
      <c r="B53" s="174"/>
      <c r="C53" s="174"/>
      <c r="D53" s="174"/>
      <c r="E53" s="174"/>
      <c r="F53" s="174"/>
      <c r="G53" s="174"/>
    </row>
    <row r="54" spans="1:7" ht="12.75">
      <c r="A54" s="13" t="s">
        <v>501</v>
      </c>
      <c r="B54" s="13"/>
      <c r="C54" s="13"/>
      <c r="D54" s="13"/>
      <c r="E54" s="13"/>
      <c r="F54" s="13"/>
      <c r="G54" s="13" t="s">
        <v>75</v>
      </c>
    </row>
    <row r="55" spans="1:7" ht="12.75">
      <c r="A55" s="33" t="s">
        <v>612</v>
      </c>
      <c r="B55" s="13"/>
      <c r="C55" s="13"/>
      <c r="D55" s="13"/>
      <c r="E55" s="13"/>
      <c r="F55" s="13"/>
      <c r="G55" s="13"/>
    </row>
    <row r="56" spans="1:7" ht="12.75">
      <c r="A56" s="44">
        <v>0.4479166666666667</v>
      </c>
      <c r="B56" s="13"/>
      <c r="C56" s="13"/>
      <c r="D56" s="13" t="s">
        <v>441</v>
      </c>
      <c r="E56" s="13"/>
      <c r="F56" s="13" t="s">
        <v>240</v>
      </c>
      <c r="G56" s="13"/>
    </row>
    <row r="57" spans="1:7" ht="12.75">
      <c r="A57" s="44">
        <v>0.4583333333333333</v>
      </c>
      <c r="B57" s="13"/>
      <c r="C57" s="13"/>
      <c r="D57" s="13" t="s">
        <v>441</v>
      </c>
      <c r="E57" s="13"/>
      <c r="F57" s="13" t="s">
        <v>240</v>
      </c>
      <c r="G57" s="13"/>
    </row>
    <row r="58" spans="1:7" ht="12.75">
      <c r="A58" s="44">
        <v>0.4791666666666667</v>
      </c>
      <c r="B58" s="13"/>
      <c r="C58" s="13"/>
      <c r="D58" s="13" t="s">
        <v>28</v>
      </c>
      <c r="E58" s="13"/>
      <c r="F58" s="13" t="s">
        <v>28</v>
      </c>
      <c r="G58" s="13"/>
    </row>
    <row r="59" spans="1:7" ht="12.75">
      <c r="A59" s="44">
        <v>0.5</v>
      </c>
      <c r="B59" s="13"/>
      <c r="C59" s="13"/>
      <c r="D59" s="13" t="s">
        <v>525</v>
      </c>
      <c r="E59" s="13"/>
      <c r="F59" s="13" t="s">
        <v>221</v>
      </c>
      <c r="G59" s="13"/>
    </row>
    <row r="60" spans="1:7" ht="12.75">
      <c r="A60" s="33" t="s">
        <v>655</v>
      </c>
      <c r="B60" s="13"/>
      <c r="C60" s="13"/>
      <c r="D60" s="13"/>
      <c r="E60" s="13"/>
      <c r="F60" s="13"/>
      <c r="G60" s="13"/>
    </row>
    <row r="61" spans="1:7" ht="12.75">
      <c r="A61" s="45">
        <v>0.3854166666666667</v>
      </c>
      <c r="B61" s="13">
        <v>126</v>
      </c>
      <c r="C61" s="13">
        <v>2.1</v>
      </c>
      <c r="D61" s="13" t="s">
        <v>525</v>
      </c>
      <c r="E61" s="13">
        <v>0.04</v>
      </c>
      <c r="F61" s="13" t="s">
        <v>221</v>
      </c>
      <c r="G61" s="13"/>
    </row>
    <row r="62" spans="1:7" ht="12.75">
      <c r="A62" s="45">
        <v>0.4270833333333333</v>
      </c>
      <c r="B62" s="13">
        <v>150</v>
      </c>
      <c r="C62" s="13">
        <v>2.5</v>
      </c>
      <c r="D62" s="13" t="s">
        <v>525</v>
      </c>
      <c r="E62" s="13">
        <v>0.05</v>
      </c>
      <c r="F62" s="13" t="s">
        <v>221</v>
      </c>
      <c r="G62" s="13"/>
    </row>
    <row r="63" spans="1:7" ht="12.75">
      <c r="A63" s="45">
        <v>0.46527777777777773</v>
      </c>
      <c r="B63" s="13">
        <v>270</v>
      </c>
      <c r="C63" s="13">
        <v>4.5</v>
      </c>
      <c r="D63" s="13" t="s">
        <v>525</v>
      </c>
      <c r="E63" s="13">
        <v>0.09</v>
      </c>
      <c r="F63" s="13" t="s">
        <v>221</v>
      </c>
      <c r="G63" s="13"/>
    </row>
    <row r="64" spans="1:7" ht="12.75">
      <c r="A64" s="45">
        <v>0.49444444444444446</v>
      </c>
      <c r="B64" s="13"/>
      <c r="C64" s="13"/>
      <c r="D64" s="13"/>
      <c r="E64" s="13"/>
      <c r="F64" s="13" t="s">
        <v>28</v>
      </c>
      <c r="G64" s="13"/>
    </row>
    <row r="65" spans="1:7" ht="12.75">
      <c r="A65" s="44">
        <v>0.5048611111111111</v>
      </c>
      <c r="B65" s="13"/>
      <c r="C65" s="13"/>
      <c r="D65" s="13"/>
      <c r="E65" s="13"/>
      <c r="F65" s="13" t="s">
        <v>28</v>
      </c>
      <c r="G65" s="13"/>
    </row>
    <row r="66" spans="1:7" ht="12.75">
      <c r="A66" s="33" t="s">
        <v>628</v>
      </c>
      <c r="B66" s="13"/>
      <c r="C66" s="13"/>
      <c r="D66" s="13"/>
      <c r="E66" s="13"/>
      <c r="F66" s="13"/>
      <c r="G66" s="13"/>
    </row>
    <row r="67" spans="1:7" ht="12.75">
      <c r="A67" s="44">
        <v>0.45</v>
      </c>
      <c r="B67" s="13"/>
      <c r="C67" s="13"/>
      <c r="D67" s="13" t="s">
        <v>441</v>
      </c>
      <c r="E67" s="13"/>
      <c r="F67" s="13" t="s">
        <v>52</v>
      </c>
      <c r="G67" s="13"/>
    </row>
    <row r="68" spans="1:7" ht="12.75">
      <c r="A68" s="44">
        <v>0.4791666666666667</v>
      </c>
      <c r="B68" s="13"/>
      <c r="C68" s="13"/>
      <c r="D68" s="13" t="s">
        <v>441</v>
      </c>
      <c r="E68" s="13"/>
      <c r="F68" s="13" t="s">
        <v>52</v>
      </c>
      <c r="G68" s="13"/>
    </row>
    <row r="69" spans="1:7" ht="12.75">
      <c r="A69" s="44">
        <v>0.5</v>
      </c>
      <c r="B69" s="13"/>
      <c r="C69" s="13"/>
      <c r="D69" s="13" t="s">
        <v>441</v>
      </c>
      <c r="E69" s="13"/>
      <c r="F69" s="13" t="s">
        <v>52</v>
      </c>
      <c r="G69" s="13"/>
    </row>
    <row r="70" spans="1:7" ht="12.75">
      <c r="A70" s="44">
        <v>0.5347222222222222</v>
      </c>
      <c r="B70" s="13"/>
      <c r="C70" s="13"/>
      <c r="D70" s="13" t="s">
        <v>441</v>
      </c>
      <c r="E70" s="13"/>
      <c r="F70" s="13" t="s">
        <v>52</v>
      </c>
      <c r="G70" s="13"/>
    </row>
    <row r="71" spans="1:7" ht="12.75">
      <c r="A71" s="44">
        <v>0.07083333333333333</v>
      </c>
      <c r="B71" s="13"/>
      <c r="C71" s="13"/>
      <c r="D71" s="13" t="s">
        <v>441</v>
      </c>
      <c r="E71" s="13"/>
      <c r="F71" s="13" t="s">
        <v>52</v>
      </c>
      <c r="G71" s="13"/>
    </row>
    <row r="72" spans="1:7" ht="12.75">
      <c r="A72" s="44" t="s">
        <v>656</v>
      </c>
      <c r="B72" s="13"/>
      <c r="C72" s="13"/>
      <c r="D72" s="13"/>
      <c r="E72" s="13"/>
      <c r="F72" s="13"/>
      <c r="G72" s="13"/>
    </row>
    <row r="73" spans="1:7" ht="12.75">
      <c r="A73" s="44">
        <v>0.3659722222222222</v>
      </c>
      <c r="B73" s="13"/>
      <c r="C73" s="13"/>
      <c r="D73" s="13" t="s">
        <v>525</v>
      </c>
      <c r="E73" s="13">
        <v>0.04</v>
      </c>
      <c r="F73" s="13" t="s">
        <v>221</v>
      </c>
      <c r="G73" s="13"/>
    </row>
    <row r="74" spans="1:7" ht="12.75">
      <c r="A74" s="44">
        <v>0.3909722222222222</v>
      </c>
      <c r="B74" s="13"/>
      <c r="C74" s="13"/>
      <c r="D74" s="13" t="s">
        <v>525</v>
      </c>
      <c r="E74" s="13">
        <v>0.12</v>
      </c>
      <c r="F74" s="13" t="s">
        <v>221</v>
      </c>
      <c r="G74" s="13"/>
    </row>
    <row r="75" spans="1:7" ht="12.75">
      <c r="A75" s="44">
        <v>0.47222222222222227</v>
      </c>
      <c r="B75" s="13"/>
      <c r="C75" s="13"/>
      <c r="D75" s="13" t="s">
        <v>441</v>
      </c>
      <c r="E75" s="13">
        <v>0.168</v>
      </c>
      <c r="F75" s="13" t="s">
        <v>240</v>
      </c>
      <c r="G75" s="13"/>
    </row>
    <row r="76" spans="1:7" ht="12.75">
      <c r="A76" s="33" t="s">
        <v>280</v>
      </c>
      <c r="B76" s="13"/>
      <c r="C76" s="13"/>
      <c r="D76" s="13"/>
      <c r="E76" s="13"/>
      <c r="F76" s="13"/>
      <c r="G76" s="13"/>
    </row>
    <row r="77" spans="1:7" ht="12.75">
      <c r="A77" s="44">
        <v>0.4590277777777778</v>
      </c>
      <c r="B77" s="13"/>
      <c r="C77" s="13"/>
      <c r="D77" s="13" t="s">
        <v>441</v>
      </c>
      <c r="E77" s="13"/>
      <c r="F77" s="13" t="s">
        <v>240</v>
      </c>
      <c r="G77" s="13"/>
    </row>
    <row r="78" spans="1:7" ht="12.75">
      <c r="A78" s="44">
        <v>0.46875</v>
      </c>
      <c r="B78" s="13"/>
      <c r="C78" s="13"/>
      <c r="D78" s="13" t="s">
        <v>441</v>
      </c>
      <c r="E78" s="13"/>
      <c r="F78" s="13" t="s">
        <v>240</v>
      </c>
      <c r="G78" s="13"/>
    </row>
    <row r="79" spans="1:7" ht="12.75">
      <c r="A79" s="44">
        <v>0.4791666666666667</v>
      </c>
      <c r="B79" s="13"/>
      <c r="C79" s="13"/>
      <c r="D79" s="13" t="s">
        <v>441</v>
      </c>
      <c r="E79" s="13"/>
      <c r="F79" s="13" t="s">
        <v>240</v>
      </c>
      <c r="G79" s="13"/>
    </row>
    <row r="80" spans="1:7" ht="12.75">
      <c r="A80" s="44">
        <v>0.4895833333333333</v>
      </c>
      <c r="B80" s="13"/>
      <c r="C80" s="13"/>
      <c r="D80" s="13" t="s">
        <v>441</v>
      </c>
      <c r="E80" s="13"/>
      <c r="F80" s="13" t="s">
        <v>240</v>
      </c>
      <c r="G80" s="13"/>
    </row>
    <row r="81" spans="1:7" ht="12.75">
      <c r="A81" s="45" t="s">
        <v>195</v>
      </c>
      <c r="B81" s="13"/>
      <c r="C81" s="13"/>
      <c r="D81" s="13"/>
      <c r="E81" s="13"/>
      <c r="F81" s="13"/>
      <c r="G81" s="13"/>
    </row>
    <row r="82" spans="1:7" ht="12.75">
      <c r="A82" s="44">
        <v>0.4305555555555556</v>
      </c>
      <c r="B82" s="13">
        <v>0</v>
      </c>
      <c r="C82" s="13">
        <v>0</v>
      </c>
      <c r="D82" s="13" t="s">
        <v>525</v>
      </c>
      <c r="E82" s="13">
        <v>0</v>
      </c>
      <c r="F82" s="13" t="s">
        <v>28</v>
      </c>
      <c r="G82" s="13"/>
    </row>
    <row r="83" spans="1:7" ht="12.75">
      <c r="A83" s="44">
        <v>0.46875</v>
      </c>
      <c r="B83" s="13">
        <v>282</v>
      </c>
      <c r="C83" s="13">
        <v>4.7</v>
      </c>
      <c r="D83" s="13" t="s">
        <v>441</v>
      </c>
      <c r="E83" s="13">
        <v>0.08</v>
      </c>
      <c r="F83" s="13" t="s">
        <v>240</v>
      </c>
      <c r="G83" s="13"/>
    </row>
    <row r="84" spans="1:7" ht="12.75">
      <c r="A84" s="44">
        <v>0.49652777777777773</v>
      </c>
      <c r="B84" s="13">
        <v>38</v>
      </c>
      <c r="C84" s="13">
        <v>0.6</v>
      </c>
      <c r="D84" s="13" t="s">
        <v>441</v>
      </c>
      <c r="E84" s="13">
        <v>0.01</v>
      </c>
      <c r="F84" s="13" t="s">
        <v>240</v>
      </c>
      <c r="G84" s="13"/>
    </row>
    <row r="85" spans="1:7" ht="12.75">
      <c r="A85" s="44">
        <v>0.548611111111111</v>
      </c>
      <c r="B85" s="13">
        <v>450</v>
      </c>
      <c r="C85" s="13">
        <v>7.5</v>
      </c>
      <c r="D85" s="13" t="s">
        <v>441</v>
      </c>
      <c r="E85" s="13">
        <v>0.145</v>
      </c>
      <c r="F85" s="13" t="s">
        <v>240</v>
      </c>
      <c r="G85" s="13"/>
    </row>
    <row r="86" spans="1:7" ht="12.75">
      <c r="A86" s="45" t="s">
        <v>372</v>
      </c>
      <c r="B86" s="13"/>
      <c r="C86" s="13"/>
      <c r="D86" s="13"/>
      <c r="E86" s="13"/>
      <c r="F86" s="13"/>
      <c r="G86" s="13"/>
    </row>
    <row r="87" spans="1:7" ht="12.75">
      <c r="A87" s="44">
        <v>0.4701388888888889</v>
      </c>
      <c r="B87" s="13">
        <v>200</v>
      </c>
      <c r="C87" s="13">
        <v>3.33</v>
      </c>
      <c r="D87" s="13" t="s">
        <v>441</v>
      </c>
      <c r="E87" s="13">
        <v>0.06</v>
      </c>
      <c r="F87" s="13" t="s">
        <v>240</v>
      </c>
      <c r="G87" s="13"/>
    </row>
    <row r="88" spans="1:7" ht="12.75">
      <c r="A88" s="44">
        <v>0.47152777777777777</v>
      </c>
      <c r="B88" s="13">
        <v>331</v>
      </c>
      <c r="C88" s="13">
        <v>5.51</v>
      </c>
      <c r="D88" s="13" t="s">
        <v>441</v>
      </c>
      <c r="E88" s="13">
        <v>0.1</v>
      </c>
      <c r="F88" s="13" t="s">
        <v>240</v>
      </c>
      <c r="G88" s="13"/>
    </row>
    <row r="89" spans="1:7" ht="12.75">
      <c r="A89" s="13" t="s">
        <v>740</v>
      </c>
      <c r="B89" s="13"/>
      <c r="C89" s="13"/>
      <c r="D89" s="13"/>
      <c r="E89" s="13"/>
      <c r="F89" s="13"/>
      <c r="G89" s="13"/>
    </row>
    <row r="90" spans="1:7" ht="51.75">
      <c r="A90" s="44">
        <v>0.4381944444444445</v>
      </c>
      <c r="B90" s="13"/>
      <c r="C90" s="13"/>
      <c r="D90" s="13" t="s">
        <v>441</v>
      </c>
      <c r="E90" s="13"/>
      <c r="F90" s="13" t="s">
        <v>240</v>
      </c>
      <c r="G90" s="13" t="s">
        <v>76</v>
      </c>
    </row>
    <row r="91" spans="1:7" ht="12.75">
      <c r="A91" s="44">
        <v>0.5034722222222222</v>
      </c>
      <c r="B91" s="13"/>
      <c r="C91" s="13"/>
      <c r="D91" s="13" t="s">
        <v>441</v>
      </c>
      <c r="E91" s="13"/>
      <c r="F91" s="13" t="s">
        <v>240</v>
      </c>
      <c r="G91" s="13"/>
    </row>
    <row r="92" spans="1:7" ht="12.75">
      <c r="A92" s="33" t="s">
        <v>657</v>
      </c>
      <c r="B92" s="13"/>
      <c r="C92" s="13"/>
      <c r="D92" s="13"/>
      <c r="E92" s="13"/>
      <c r="F92" s="13"/>
      <c r="G92" s="13"/>
    </row>
    <row r="93" spans="1:7" ht="12.75">
      <c r="A93" s="44">
        <v>0.39305555555555555</v>
      </c>
      <c r="B93" s="13">
        <v>666</v>
      </c>
      <c r="C93" s="13">
        <v>11.1</v>
      </c>
      <c r="D93" s="13" t="s">
        <v>525</v>
      </c>
      <c r="E93" s="13"/>
      <c r="F93" s="13"/>
      <c r="G93" s="13"/>
    </row>
    <row r="94" spans="1:7" ht="12.75">
      <c r="A94" s="44">
        <v>0.41875</v>
      </c>
      <c r="B94" s="13">
        <v>803</v>
      </c>
      <c r="C94" s="13">
        <v>13.4</v>
      </c>
      <c r="D94" s="13" t="s">
        <v>525</v>
      </c>
      <c r="E94" s="13"/>
      <c r="F94" s="13" t="s">
        <v>221</v>
      </c>
      <c r="G94" s="13"/>
    </row>
    <row r="95" spans="1:7" ht="12.75">
      <c r="A95" s="44">
        <v>0.4368055555555555</v>
      </c>
      <c r="B95" s="13">
        <v>343</v>
      </c>
      <c r="C95" s="13">
        <v>5.7</v>
      </c>
      <c r="D95" s="13" t="s">
        <v>525</v>
      </c>
      <c r="E95" s="13"/>
      <c r="F95" s="13"/>
      <c r="G95" s="13"/>
    </row>
    <row r="96" spans="1:7" ht="12.75">
      <c r="A96" s="44">
        <v>0.4444444444444444</v>
      </c>
      <c r="B96" s="13"/>
      <c r="C96" s="13"/>
      <c r="D96" s="13"/>
      <c r="E96" s="13"/>
      <c r="F96" s="13"/>
      <c r="G96" s="13"/>
    </row>
    <row r="97" spans="1:7" ht="12.75">
      <c r="A97" s="44">
        <v>0.45694444444444443</v>
      </c>
      <c r="B97" s="13">
        <v>520</v>
      </c>
      <c r="C97" s="13"/>
      <c r="D97" s="13" t="s">
        <v>441</v>
      </c>
      <c r="E97" s="13"/>
      <c r="F97" s="13" t="s">
        <v>240</v>
      </c>
      <c r="G97" s="13"/>
    </row>
    <row r="98" spans="1:7" ht="12.75">
      <c r="A98" s="44">
        <v>0.4756944444444444</v>
      </c>
      <c r="B98" s="13">
        <v>2164</v>
      </c>
      <c r="C98" s="13">
        <v>36.1</v>
      </c>
      <c r="D98" s="13" t="s">
        <v>441</v>
      </c>
      <c r="E98" s="13"/>
      <c r="F98" s="13"/>
      <c r="G98" s="13"/>
    </row>
    <row r="99" spans="1:7" ht="12.75">
      <c r="A99" s="44">
        <v>0.5208333333333334</v>
      </c>
      <c r="B99" s="13">
        <v>3190</v>
      </c>
      <c r="C99" s="13">
        <v>53.1</v>
      </c>
      <c r="D99" s="13" t="s">
        <v>441</v>
      </c>
      <c r="E99" s="13"/>
      <c r="F99" s="13"/>
      <c r="G99" s="13"/>
    </row>
    <row r="100" spans="1:7" ht="12.75">
      <c r="A100" s="44">
        <v>0.5430555555555555</v>
      </c>
      <c r="B100" s="13">
        <v>3300</v>
      </c>
      <c r="C100" s="13">
        <v>55</v>
      </c>
      <c r="D100" s="13" t="s">
        <v>441</v>
      </c>
      <c r="E100" s="13"/>
      <c r="F100" s="13"/>
      <c r="G100" s="13"/>
    </row>
    <row r="101" spans="1:7" ht="12.75">
      <c r="A101" s="44">
        <v>0.5513888888888888</v>
      </c>
      <c r="B101" s="13"/>
      <c r="C101" s="13"/>
      <c r="D101" s="13"/>
      <c r="E101" s="13"/>
      <c r="F101" s="13"/>
      <c r="G101" s="13"/>
    </row>
    <row r="102" spans="1:7" ht="12.75">
      <c r="A102" s="44">
        <v>0.5652777777777778</v>
      </c>
      <c r="B102" s="13">
        <v>2850</v>
      </c>
      <c r="C102" s="13">
        <v>47.5</v>
      </c>
      <c r="D102" s="13" t="s">
        <v>441</v>
      </c>
      <c r="E102" s="13"/>
      <c r="F102" s="13"/>
      <c r="G102" s="13"/>
    </row>
    <row r="103" spans="1:7" ht="25.5">
      <c r="A103" s="45" t="s">
        <v>44</v>
      </c>
      <c r="B103" s="13"/>
      <c r="C103" s="13"/>
      <c r="D103" s="13"/>
      <c r="E103" s="13"/>
      <c r="F103" s="13"/>
      <c r="G103" s="13"/>
    </row>
    <row r="104" spans="1:7" ht="12.75">
      <c r="A104" s="44">
        <v>0.4583333333333333</v>
      </c>
      <c r="B104" s="13"/>
      <c r="C104" s="13">
        <v>83.3</v>
      </c>
      <c r="D104" s="13" t="s">
        <v>525</v>
      </c>
      <c r="E104" s="13"/>
      <c r="F104" s="13"/>
      <c r="G104" s="13" t="s">
        <v>77</v>
      </c>
    </row>
    <row r="105" spans="1:7" ht="12.75">
      <c r="A105" s="45" t="s">
        <v>373</v>
      </c>
      <c r="B105" s="13"/>
      <c r="C105" s="13"/>
      <c r="D105" s="13"/>
      <c r="E105" s="13"/>
      <c r="F105" s="13"/>
      <c r="G105" s="13"/>
    </row>
    <row r="106" spans="1:7" ht="12.75">
      <c r="A106" s="44">
        <v>0.4</v>
      </c>
      <c r="B106" s="13"/>
      <c r="C106" s="13">
        <v>29.63</v>
      </c>
      <c r="D106" s="13"/>
      <c r="E106" s="13"/>
      <c r="F106" s="13"/>
      <c r="G106" s="13" t="s">
        <v>78</v>
      </c>
    </row>
    <row r="107" spans="1:7" ht="12.75">
      <c r="A107" s="44">
        <v>0.5659722222222222</v>
      </c>
      <c r="B107" s="13"/>
      <c r="C107" s="13">
        <v>31</v>
      </c>
      <c r="D107" s="13" t="s">
        <v>441</v>
      </c>
      <c r="E107" s="13"/>
      <c r="F107" s="13" t="s">
        <v>240</v>
      </c>
      <c r="G107" s="13"/>
    </row>
    <row r="108" spans="1:7" ht="12.75">
      <c r="A108" s="44">
        <v>0.607638888888889</v>
      </c>
      <c r="B108" s="13"/>
      <c r="C108" s="13">
        <v>53.66</v>
      </c>
      <c r="D108" s="13"/>
      <c r="E108" s="13"/>
      <c r="F108" s="13"/>
      <c r="G108" s="13" t="s">
        <v>79</v>
      </c>
    </row>
    <row r="109" spans="1:7" ht="12.75">
      <c r="A109" s="33" t="s">
        <v>231</v>
      </c>
      <c r="B109" s="13"/>
      <c r="C109" s="13"/>
      <c r="D109" s="13"/>
      <c r="E109" s="13"/>
      <c r="F109" s="13"/>
      <c r="G109" s="13"/>
    </row>
    <row r="110" spans="1:7" ht="12.75">
      <c r="A110" s="46">
        <v>0.40277777777777773</v>
      </c>
      <c r="B110" s="47"/>
      <c r="C110" s="13"/>
      <c r="D110" s="13"/>
      <c r="E110" s="48"/>
      <c r="F110" s="13" t="s">
        <v>28</v>
      </c>
      <c r="G110" s="13"/>
    </row>
    <row r="111" spans="1:7" ht="12.75">
      <c r="A111" s="44">
        <v>0.4076388888888889</v>
      </c>
      <c r="B111" s="13"/>
      <c r="C111" s="13"/>
      <c r="D111" s="13"/>
      <c r="E111" s="48"/>
      <c r="F111" s="13" t="s">
        <v>28</v>
      </c>
      <c r="G111" s="13"/>
    </row>
    <row r="112" spans="1:7" ht="12.75">
      <c r="A112" s="44">
        <v>0.42083333333333334</v>
      </c>
      <c r="B112" s="13"/>
      <c r="C112" s="13"/>
      <c r="D112" s="13"/>
      <c r="E112" s="48"/>
      <c r="F112" s="13" t="s">
        <v>28</v>
      </c>
      <c r="G112" s="13"/>
    </row>
    <row r="113" spans="1:7" ht="12.75">
      <c r="A113" s="44">
        <v>0.4354166666666666</v>
      </c>
      <c r="B113" s="13"/>
      <c r="C113" s="13"/>
      <c r="D113" s="13" t="s">
        <v>441</v>
      </c>
      <c r="E113" s="48"/>
      <c r="F113" s="13" t="s">
        <v>240</v>
      </c>
      <c r="G113" s="13"/>
    </row>
    <row r="114" spans="1:7" ht="12.75">
      <c r="A114" s="44">
        <v>0.4479166666666667</v>
      </c>
      <c r="B114" s="13"/>
      <c r="C114" s="13"/>
      <c r="D114" s="13" t="s">
        <v>441</v>
      </c>
      <c r="E114" s="48"/>
      <c r="F114" s="13" t="s">
        <v>240</v>
      </c>
      <c r="G114" s="13"/>
    </row>
    <row r="115" spans="1:7" ht="12.75">
      <c r="A115" s="44">
        <v>0.45625</v>
      </c>
      <c r="B115" s="13"/>
      <c r="C115" s="13"/>
      <c r="D115" s="13" t="s">
        <v>441</v>
      </c>
      <c r="E115" s="48"/>
      <c r="F115" s="13" t="s">
        <v>240</v>
      </c>
      <c r="G115" s="13"/>
    </row>
    <row r="116" spans="1:7" ht="12.75">
      <c r="A116" s="44">
        <v>0.4680555555555555</v>
      </c>
      <c r="B116" s="13"/>
      <c r="C116" s="13"/>
      <c r="D116" s="13" t="s">
        <v>441</v>
      </c>
      <c r="E116" s="48"/>
      <c r="F116" s="13" t="s">
        <v>240</v>
      </c>
      <c r="G116" s="13"/>
    </row>
    <row r="117" spans="1:7" ht="12.75">
      <c r="A117" s="44">
        <v>0.4756944444444444</v>
      </c>
      <c r="B117" s="13"/>
      <c r="C117" s="13"/>
      <c r="D117" s="13" t="s">
        <v>441</v>
      </c>
      <c r="E117" s="48"/>
      <c r="F117" s="13" t="s">
        <v>240</v>
      </c>
      <c r="G117" s="13"/>
    </row>
    <row r="118" spans="1:7" ht="12.75">
      <c r="A118" s="44">
        <v>0.6736111111111112</v>
      </c>
      <c r="B118" s="13">
        <v>340.36</v>
      </c>
      <c r="C118" s="13">
        <v>5.67</v>
      </c>
      <c r="D118" s="13" t="s">
        <v>441</v>
      </c>
      <c r="E118" s="48">
        <v>0.11</v>
      </c>
      <c r="F118" s="13" t="s">
        <v>240</v>
      </c>
      <c r="G118" s="13"/>
    </row>
    <row r="119" spans="1:7" ht="12.75">
      <c r="A119" s="33" t="s">
        <v>749</v>
      </c>
      <c r="B119" s="13"/>
      <c r="C119" s="13"/>
      <c r="D119" s="13"/>
      <c r="E119" s="13"/>
      <c r="F119" s="13"/>
      <c r="G119" s="13"/>
    </row>
    <row r="120" spans="1:7" ht="12.75">
      <c r="A120" s="44">
        <v>0.4791666666666667</v>
      </c>
      <c r="B120" s="13"/>
      <c r="C120" s="13">
        <v>13.6</v>
      </c>
      <c r="D120" s="13" t="s">
        <v>441</v>
      </c>
      <c r="E120" s="13"/>
      <c r="F120" s="13" t="s">
        <v>240</v>
      </c>
      <c r="G120" s="13"/>
    </row>
    <row r="121" spans="1:7" ht="12.75">
      <c r="A121" s="44">
        <v>0.517361111111111</v>
      </c>
      <c r="B121" s="13"/>
      <c r="C121" s="13">
        <v>30</v>
      </c>
      <c r="D121" s="13" t="s">
        <v>441</v>
      </c>
      <c r="E121" s="13"/>
      <c r="F121" s="13" t="s">
        <v>240</v>
      </c>
      <c r="G121" s="13"/>
    </row>
    <row r="122" spans="1:7" ht="12.75">
      <c r="A122" s="49" t="s">
        <v>80</v>
      </c>
      <c r="B122" s="13"/>
      <c r="C122" s="13"/>
      <c r="D122" s="13"/>
      <c r="E122" s="13"/>
      <c r="F122" s="13"/>
      <c r="G122" s="13"/>
    </row>
    <row r="123" spans="1:7" ht="12.75">
      <c r="A123" s="44">
        <v>0.5104166666666666</v>
      </c>
      <c r="B123" s="13"/>
      <c r="C123" s="13"/>
      <c r="D123" s="13" t="s">
        <v>441</v>
      </c>
      <c r="E123" s="13"/>
      <c r="F123" s="13" t="s">
        <v>240</v>
      </c>
      <c r="G123" s="13"/>
    </row>
    <row r="124" spans="1:7" ht="12.75">
      <c r="A124" s="45" t="s">
        <v>159</v>
      </c>
      <c r="B124" s="13"/>
      <c r="C124" s="13"/>
      <c r="D124" s="13"/>
      <c r="E124" s="13"/>
      <c r="F124" s="13"/>
      <c r="G124" s="13"/>
    </row>
    <row r="125" spans="1:7" ht="12.75">
      <c r="A125" s="44">
        <v>0.44930555555555557</v>
      </c>
      <c r="B125" s="13"/>
      <c r="C125" s="13"/>
      <c r="D125" s="13" t="s">
        <v>525</v>
      </c>
      <c r="E125" s="13"/>
      <c r="F125" s="13" t="s">
        <v>221</v>
      </c>
      <c r="G125" s="13" t="s">
        <v>81</v>
      </c>
    </row>
    <row r="126" spans="1:7" ht="12.75">
      <c r="A126" s="44">
        <v>0.4701388888888889</v>
      </c>
      <c r="B126" s="13"/>
      <c r="C126" s="13"/>
      <c r="D126" s="13" t="s">
        <v>525</v>
      </c>
      <c r="E126" s="13"/>
      <c r="F126" s="13" t="s">
        <v>221</v>
      </c>
      <c r="G126" s="13"/>
    </row>
    <row r="127" spans="1:7" ht="12.75">
      <c r="A127" s="15" t="s">
        <v>84</v>
      </c>
      <c r="B127" s="15"/>
      <c r="C127" s="15"/>
      <c r="D127" s="15"/>
      <c r="E127" s="15"/>
      <c r="F127" s="15"/>
      <c r="G127" s="13"/>
    </row>
    <row r="128" spans="1:7" ht="12.75">
      <c r="A128" s="17">
        <v>0.4222222222222222</v>
      </c>
      <c r="B128" s="15">
        <v>1260</v>
      </c>
      <c r="C128" s="15">
        <v>210</v>
      </c>
      <c r="D128" s="15" t="s">
        <v>392</v>
      </c>
      <c r="E128" s="15"/>
      <c r="F128" s="174" t="s">
        <v>10</v>
      </c>
      <c r="G128" s="13" t="s">
        <v>9</v>
      </c>
    </row>
    <row r="129" spans="1:7" ht="12.75">
      <c r="A129" s="17">
        <v>0.4305555555555556</v>
      </c>
      <c r="B129" s="15">
        <v>1304</v>
      </c>
      <c r="C129" s="15">
        <v>217</v>
      </c>
      <c r="D129" s="15"/>
      <c r="E129" s="15"/>
      <c r="F129" s="174" t="s">
        <v>10</v>
      </c>
      <c r="G129" s="13"/>
    </row>
    <row r="130" spans="1:7" ht="12.75">
      <c r="A130" s="17">
        <v>0.45208333333333334</v>
      </c>
      <c r="B130" s="15">
        <v>970</v>
      </c>
      <c r="C130" s="15">
        <v>162</v>
      </c>
      <c r="D130" s="15"/>
      <c r="E130" s="15"/>
      <c r="F130" s="174" t="s">
        <v>10</v>
      </c>
      <c r="G130" s="13"/>
    </row>
    <row r="131" spans="1:7" ht="12.75">
      <c r="A131" s="17">
        <v>0.46458333333333335</v>
      </c>
      <c r="B131" s="15">
        <v>1000</v>
      </c>
      <c r="C131" s="15">
        <v>8.3</v>
      </c>
      <c r="D131" s="15"/>
      <c r="E131" s="15"/>
      <c r="F131" s="174" t="s">
        <v>28</v>
      </c>
      <c r="G131" s="13"/>
    </row>
    <row r="132" spans="1:7" ht="12.75">
      <c r="A132" s="17">
        <v>0.4666666666666666</v>
      </c>
      <c r="B132" s="15">
        <v>460</v>
      </c>
      <c r="C132" s="15">
        <v>7.7</v>
      </c>
      <c r="D132" s="15"/>
      <c r="E132" s="15"/>
      <c r="F132" s="174" t="s">
        <v>28</v>
      </c>
      <c r="G132" s="13"/>
    </row>
    <row r="133" spans="1:7" ht="12.75">
      <c r="A133" s="17">
        <v>0.4680555555555555</v>
      </c>
      <c r="B133" s="15">
        <v>860</v>
      </c>
      <c r="C133" s="15">
        <v>14.3</v>
      </c>
      <c r="D133" s="15"/>
      <c r="E133" s="15"/>
      <c r="F133" s="174"/>
      <c r="G133" s="13"/>
    </row>
    <row r="134" spans="1:7" ht="12.75">
      <c r="A134" s="17">
        <v>0.4861111111111111</v>
      </c>
      <c r="B134" s="15"/>
      <c r="C134" s="15"/>
      <c r="D134" s="15"/>
      <c r="E134" s="15"/>
      <c r="F134" s="174" t="s">
        <v>22</v>
      </c>
      <c r="G134" s="13"/>
    </row>
    <row r="135" spans="1:7" s="122" customFormat="1" ht="12.75">
      <c r="A135" s="199" t="s">
        <v>334</v>
      </c>
      <c r="B135" s="174"/>
      <c r="C135" s="174"/>
      <c r="D135" s="174"/>
      <c r="E135" s="174"/>
      <c r="F135" s="174"/>
      <c r="G135" s="174"/>
    </row>
    <row r="136" spans="1:7" ht="51.75">
      <c r="A136" s="44">
        <v>0.4763888888888889</v>
      </c>
      <c r="B136" s="13">
        <v>300</v>
      </c>
      <c r="C136" s="13">
        <v>5</v>
      </c>
      <c r="D136" s="13" t="s">
        <v>188</v>
      </c>
      <c r="E136" s="13">
        <v>0.097</v>
      </c>
      <c r="F136" s="13" t="s">
        <v>221</v>
      </c>
      <c r="G136" s="13" t="s">
        <v>85</v>
      </c>
    </row>
    <row r="137" spans="1:7" ht="12.75">
      <c r="A137" s="44">
        <v>0.4902777777777778</v>
      </c>
      <c r="B137" s="13">
        <v>600</v>
      </c>
      <c r="C137" s="13">
        <v>10</v>
      </c>
      <c r="D137" s="13" t="s">
        <v>188</v>
      </c>
      <c r="E137" s="13">
        <v>0.195</v>
      </c>
      <c r="F137" s="13" t="s">
        <v>221</v>
      </c>
      <c r="G137" s="13"/>
    </row>
    <row r="138" spans="1:7" ht="12.75">
      <c r="A138" s="198" t="s">
        <v>507</v>
      </c>
      <c r="B138" s="13"/>
      <c r="C138" s="13"/>
      <c r="D138" s="13"/>
      <c r="E138" s="13"/>
      <c r="F138" s="13"/>
      <c r="G138" s="13"/>
    </row>
    <row r="139" spans="1:7" ht="12.75">
      <c r="A139" s="44">
        <v>0.4798611111111111</v>
      </c>
      <c r="B139" s="13"/>
      <c r="C139" s="13"/>
      <c r="D139" s="13"/>
      <c r="E139" s="13">
        <v>0.18</v>
      </c>
      <c r="F139" s="13"/>
      <c r="G139" s="13" t="s">
        <v>82</v>
      </c>
    </row>
    <row r="140" spans="1:7" ht="12.75">
      <c r="A140" s="44">
        <v>0.5298611111111111</v>
      </c>
      <c r="B140" s="13"/>
      <c r="C140" s="13"/>
      <c r="D140" s="13"/>
      <c r="E140" s="13">
        <v>0.64</v>
      </c>
      <c r="F140" s="13"/>
      <c r="G140" s="13" t="s">
        <v>83</v>
      </c>
    </row>
  </sheetData>
  <sheetProtection/>
  <mergeCells count="1">
    <mergeCell ref="G11:G12"/>
  </mergeCells>
  <printOptions/>
  <pageMargins left="0.75" right="0.75" top="1" bottom="1" header="0.5" footer="0.5"/>
  <pageSetup orientation="landscape"/>
  <headerFooter alignWithMargins="0">
    <oddHeader>&amp;C&amp;"Verdana,Bold"Snapshot Day 10/14/10
Currents</oddHeader>
  </headerFooter>
</worksheet>
</file>

<file path=xl/worksheets/sheet7.xml><?xml version="1.0" encoding="utf-8"?>
<worksheet xmlns="http://schemas.openxmlformats.org/spreadsheetml/2006/main" xmlns:r="http://schemas.openxmlformats.org/officeDocument/2006/relationships">
  <dimension ref="A1:K200"/>
  <sheetViews>
    <sheetView workbookViewId="0" topLeftCell="A173">
      <selection activeCell="I187" sqref="I187:K187"/>
    </sheetView>
  </sheetViews>
  <sheetFormatPr defaultColWidth="11.00390625" defaultRowHeight="12.75"/>
  <cols>
    <col min="1" max="4" width="11.00390625" style="12" customWidth="1"/>
    <col min="5" max="5" width="18.625" style="1" customWidth="1"/>
    <col min="6" max="6" width="11.00390625" style="1" customWidth="1"/>
  </cols>
  <sheetData>
    <row r="1" spans="1:5" ht="28.5" customHeight="1">
      <c r="A1" s="52" t="s">
        <v>213</v>
      </c>
      <c r="B1" s="55" t="s">
        <v>714</v>
      </c>
      <c r="C1" s="55" t="s">
        <v>288</v>
      </c>
      <c r="D1" s="55" t="s">
        <v>289</v>
      </c>
      <c r="E1" s="14" t="s">
        <v>214</v>
      </c>
    </row>
    <row r="2" spans="1:5" ht="12.75">
      <c r="A2" s="184" t="s">
        <v>279</v>
      </c>
      <c r="B2" s="185"/>
      <c r="C2" s="185"/>
      <c r="D2" s="185"/>
      <c r="E2" s="13"/>
    </row>
    <row r="3" spans="1:5" ht="12.75">
      <c r="A3" s="186">
        <v>0.4215277777777778</v>
      </c>
      <c r="B3" s="185">
        <v>29</v>
      </c>
      <c r="C3" s="185"/>
      <c r="D3" s="185"/>
      <c r="E3" s="13"/>
    </row>
    <row r="4" spans="1:5" ht="25.5">
      <c r="A4" s="186">
        <v>0.43402777777777773</v>
      </c>
      <c r="B4" s="185">
        <v>27</v>
      </c>
      <c r="C4" s="185"/>
      <c r="D4" s="185" t="s">
        <v>383</v>
      </c>
      <c r="E4" s="13" t="s">
        <v>19</v>
      </c>
    </row>
    <row r="5" spans="1:5" ht="12.75">
      <c r="A5" s="187">
        <v>0.44097222222222227</v>
      </c>
      <c r="B5" s="185">
        <v>28</v>
      </c>
      <c r="C5" s="185" t="s">
        <v>597</v>
      </c>
      <c r="D5" s="185"/>
      <c r="E5" s="13"/>
    </row>
    <row r="6" spans="1:5" ht="12.75">
      <c r="A6" s="187">
        <v>0.4444444444444444</v>
      </c>
      <c r="B6" s="185">
        <v>29</v>
      </c>
      <c r="C6" s="185" t="s">
        <v>597</v>
      </c>
      <c r="D6" s="185"/>
      <c r="E6" s="13"/>
    </row>
    <row r="7" spans="1:5" ht="12.75">
      <c r="A7" s="187">
        <v>0.45625</v>
      </c>
      <c r="B7" s="185">
        <v>25</v>
      </c>
      <c r="C7" s="185"/>
      <c r="D7" s="185" t="s">
        <v>597</v>
      </c>
      <c r="E7" s="13"/>
    </row>
    <row r="8" spans="1:5" ht="12.75">
      <c r="A8" s="187">
        <v>0.4618055555555556</v>
      </c>
      <c r="B8" s="185">
        <v>20</v>
      </c>
      <c r="C8" s="185"/>
      <c r="D8" s="185" t="s">
        <v>597</v>
      </c>
      <c r="E8" s="13"/>
    </row>
    <row r="9" spans="1:5" ht="12.75">
      <c r="A9" s="187">
        <v>0.4673611111111111</v>
      </c>
      <c r="B9" s="185">
        <v>20</v>
      </c>
      <c r="C9" s="185"/>
      <c r="D9" s="185" t="s">
        <v>187</v>
      </c>
      <c r="E9" s="13"/>
    </row>
    <row r="10" spans="1:5" ht="12.75">
      <c r="A10" s="187">
        <v>0.47222222222222227</v>
      </c>
      <c r="B10" s="185">
        <v>16</v>
      </c>
      <c r="C10" s="185"/>
      <c r="D10" s="185" t="s">
        <v>597</v>
      </c>
      <c r="E10" s="13"/>
    </row>
    <row r="11" spans="1:5" ht="12.75">
      <c r="A11" s="187">
        <v>0.4798611111111111</v>
      </c>
      <c r="B11" s="185">
        <v>14</v>
      </c>
      <c r="C11" s="185"/>
      <c r="D11" s="185" t="s">
        <v>597</v>
      </c>
      <c r="E11" s="13"/>
    </row>
    <row r="12" spans="1:5" ht="12.75">
      <c r="A12" s="184" t="s">
        <v>600</v>
      </c>
      <c r="B12" s="185"/>
      <c r="C12" s="185"/>
      <c r="D12" s="185"/>
      <c r="E12" s="13"/>
    </row>
    <row r="13" spans="1:5" ht="12.75">
      <c r="A13" s="187">
        <v>0.375</v>
      </c>
      <c r="B13" s="185">
        <v>45</v>
      </c>
      <c r="C13" s="185"/>
      <c r="D13" s="185"/>
      <c r="E13" s="13"/>
    </row>
    <row r="14" spans="1:5" ht="12.75">
      <c r="A14" s="187">
        <v>0.40972222222222227</v>
      </c>
      <c r="B14" s="185">
        <v>50</v>
      </c>
      <c r="C14" s="185" t="s">
        <v>597</v>
      </c>
      <c r="D14" s="185"/>
      <c r="E14" s="13"/>
    </row>
    <row r="15" spans="1:5" ht="12.75">
      <c r="A15" s="187">
        <v>0.4166666666666667</v>
      </c>
      <c r="B15" s="185">
        <v>47</v>
      </c>
      <c r="C15" s="185"/>
      <c r="D15" s="185" t="s">
        <v>597</v>
      </c>
      <c r="E15" s="13"/>
    </row>
    <row r="16" spans="1:5" ht="12.75">
      <c r="A16" s="187">
        <v>0.4479166666666667</v>
      </c>
      <c r="B16" s="185">
        <v>40</v>
      </c>
      <c r="C16" s="185"/>
      <c r="D16" s="185" t="s">
        <v>597</v>
      </c>
      <c r="E16" s="13"/>
    </row>
    <row r="17" spans="1:5" ht="12.75">
      <c r="A17" s="187">
        <v>0.4618055555555556</v>
      </c>
      <c r="B17" s="185">
        <v>33</v>
      </c>
      <c r="C17" s="185"/>
      <c r="D17" s="185" t="s">
        <v>597</v>
      </c>
      <c r="E17" s="13"/>
    </row>
    <row r="18" spans="1:5" ht="12.75">
      <c r="A18" s="187">
        <v>0.4791666666666667</v>
      </c>
      <c r="B18" s="185">
        <v>25</v>
      </c>
      <c r="C18" s="185"/>
      <c r="D18" s="185" t="s">
        <v>597</v>
      </c>
      <c r="E18" s="13"/>
    </row>
    <row r="19" spans="1:5" ht="12.75">
      <c r="A19" s="187">
        <v>0.5416666666666666</v>
      </c>
      <c r="B19" s="185" t="s">
        <v>20</v>
      </c>
      <c r="C19" s="185"/>
      <c r="D19" s="185" t="s">
        <v>597</v>
      </c>
      <c r="E19" s="13"/>
    </row>
    <row r="20" spans="1:5" ht="12.75">
      <c r="A20" s="184" t="s">
        <v>269</v>
      </c>
      <c r="B20" s="185"/>
      <c r="C20" s="185"/>
      <c r="D20" s="185"/>
      <c r="E20" s="13"/>
    </row>
    <row r="21" spans="1:5" ht="12.75">
      <c r="A21" s="187">
        <v>0.14930555555555555</v>
      </c>
      <c r="B21" s="185">
        <v>35</v>
      </c>
      <c r="C21" s="185"/>
      <c r="D21" s="185"/>
      <c r="E21" s="13"/>
    </row>
    <row r="22" spans="1:5" ht="12.75">
      <c r="A22" s="187">
        <v>0.16666666666666666</v>
      </c>
      <c r="B22" s="185">
        <v>33</v>
      </c>
      <c r="C22" s="185"/>
      <c r="D22" s="185" t="s">
        <v>597</v>
      </c>
      <c r="E22" s="13"/>
    </row>
    <row r="23" spans="1:5" ht="12.75">
      <c r="A23" s="187">
        <v>0.6770833333333334</v>
      </c>
      <c r="B23" s="185">
        <v>35</v>
      </c>
      <c r="C23" s="185" t="s">
        <v>597</v>
      </c>
      <c r="D23" s="185"/>
      <c r="E23" s="13"/>
    </row>
    <row r="24" spans="1:5" ht="12.75">
      <c r="A24" s="187">
        <v>0.1875</v>
      </c>
      <c r="B24" s="185">
        <v>39</v>
      </c>
      <c r="C24" s="185" t="s">
        <v>597</v>
      </c>
      <c r="D24" s="185"/>
      <c r="E24" s="13"/>
    </row>
    <row r="25" spans="1:5" ht="12.75">
      <c r="A25" s="184" t="s">
        <v>21</v>
      </c>
      <c r="B25" s="185"/>
      <c r="C25" s="185"/>
      <c r="D25" s="185"/>
      <c r="E25" s="13"/>
    </row>
    <row r="26" spans="1:5" ht="12.75">
      <c r="A26" s="187">
        <v>0.3993055555555556</v>
      </c>
      <c r="B26" s="185">
        <v>2</v>
      </c>
      <c r="C26" s="185"/>
      <c r="D26" s="185"/>
      <c r="E26" s="13"/>
    </row>
    <row r="27" spans="1:5" ht="12.75">
      <c r="A27" s="187">
        <v>0.4201388888888889</v>
      </c>
      <c r="B27" s="185">
        <v>0</v>
      </c>
      <c r="C27" s="185"/>
      <c r="D27" s="185" t="s">
        <v>597</v>
      </c>
      <c r="E27" s="13"/>
    </row>
    <row r="28" spans="1:5" ht="12.75">
      <c r="A28" s="187">
        <v>0.4479166666666667</v>
      </c>
      <c r="B28" s="185">
        <v>0</v>
      </c>
      <c r="C28" s="185"/>
      <c r="D28" s="185" t="s">
        <v>597</v>
      </c>
      <c r="E28" s="13"/>
    </row>
    <row r="29" spans="1:5" ht="12.75">
      <c r="A29" s="184" t="s">
        <v>609</v>
      </c>
      <c r="B29" s="185"/>
      <c r="C29" s="185"/>
      <c r="D29" s="185"/>
      <c r="E29" s="13"/>
    </row>
    <row r="30" spans="1:5" ht="12.75">
      <c r="A30" s="187">
        <v>0.4270833333333333</v>
      </c>
      <c r="B30" s="185">
        <v>55</v>
      </c>
      <c r="C30" s="185"/>
      <c r="D30" s="185"/>
      <c r="E30" s="13"/>
    </row>
    <row r="31" spans="1:5" ht="12.75">
      <c r="A31" s="187">
        <v>0.4479166666666667</v>
      </c>
      <c r="B31" s="185">
        <v>50</v>
      </c>
      <c r="C31" s="185"/>
      <c r="D31" s="185" t="s">
        <v>597</v>
      </c>
      <c r="E31" s="13"/>
    </row>
    <row r="32" spans="1:5" ht="12.75">
      <c r="A32" s="187">
        <v>0.46527777777777773</v>
      </c>
      <c r="B32" s="185">
        <v>40</v>
      </c>
      <c r="C32" s="185"/>
      <c r="D32" s="185" t="s">
        <v>597</v>
      </c>
      <c r="E32" s="13"/>
    </row>
    <row r="33" spans="1:5" ht="12.75">
      <c r="A33" s="187">
        <v>0.4895833333333333</v>
      </c>
      <c r="B33" s="185">
        <v>35</v>
      </c>
      <c r="C33" s="185"/>
      <c r="D33" s="185" t="s">
        <v>597</v>
      </c>
      <c r="E33" s="13"/>
    </row>
    <row r="34" spans="1:5" ht="12.75">
      <c r="A34" s="187">
        <v>0.53125</v>
      </c>
      <c r="B34" s="185">
        <v>15</v>
      </c>
      <c r="C34" s="185"/>
      <c r="D34" s="185" t="s">
        <v>597</v>
      </c>
      <c r="E34" s="13"/>
    </row>
    <row r="35" spans="1:5" ht="12.75">
      <c r="A35" s="188" t="s">
        <v>652</v>
      </c>
      <c r="B35" s="185"/>
      <c r="C35" s="185"/>
      <c r="D35" s="185"/>
      <c r="E35" s="13"/>
    </row>
    <row r="36" spans="1:5" ht="12.75">
      <c r="A36" s="187">
        <v>0.4375</v>
      </c>
      <c r="B36" s="185">
        <v>10</v>
      </c>
      <c r="C36" s="185"/>
      <c r="D36" s="185"/>
      <c r="E36" s="13"/>
    </row>
    <row r="37" spans="1:5" ht="12.75">
      <c r="A37" s="187">
        <v>0.4583333333333333</v>
      </c>
      <c r="B37" s="185">
        <v>5.5</v>
      </c>
      <c r="C37" s="185"/>
      <c r="D37" s="185" t="s">
        <v>597</v>
      </c>
      <c r="E37" s="13"/>
    </row>
    <row r="38" spans="1:5" ht="12.75">
      <c r="A38" s="187">
        <v>0.4791666666666667</v>
      </c>
      <c r="B38" s="185">
        <v>3</v>
      </c>
      <c r="C38" s="185"/>
      <c r="D38" s="185" t="s">
        <v>597</v>
      </c>
      <c r="E38" s="13"/>
    </row>
    <row r="39" spans="1:5" ht="12.75">
      <c r="A39" s="187">
        <v>0.5</v>
      </c>
      <c r="B39" s="185">
        <v>0</v>
      </c>
      <c r="C39" s="185"/>
      <c r="D39" s="185" t="s">
        <v>597</v>
      </c>
      <c r="E39" s="13"/>
    </row>
    <row r="40" spans="1:5" ht="12.75">
      <c r="A40" s="187">
        <v>0.5208333333333334</v>
      </c>
      <c r="B40" s="185">
        <v>0</v>
      </c>
      <c r="C40" s="185"/>
      <c r="D40" s="185" t="s">
        <v>22</v>
      </c>
      <c r="E40" s="13"/>
    </row>
    <row r="41" spans="1:5" ht="12.75">
      <c r="A41" s="184" t="s">
        <v>706</v>
      </c>
      <c r="B41" s="185"/>
      <c r="C41" s="185"/>
      <c r="D41" s="185"/>
      <c r="E41" s="13"/>
    </row>
    <row r="42" spans="1:5" ht="12.75">
      <c r="A42" s="187">
        <v>0.3847222222222222</v>
      </c>
      <c r="B42" s="185" t="s">
        <v>23</v>
      </c>
      <c r="C42" s="185"/>
      <c r="D42" s="185"/>
      <c r="E42" s="13"/>
    </row>
    <row r="43" spans="1:5" ht="25.5">
      <c r="A43" s="187">
        <v>0.4055555555555555</v>
      </c>
      <c r="B43" s="185">
        <v>74</v>
      </c>
      <c r="C43" s="185"/>
      <c r="D43" s="185" t="s">
        <v>597</v>
      </c>
      <c r="E43" s="13" t="s">
        <v>24</v>
      </c>
    </row>
    <row r="44" spans="1:5" ht="12.75">
      <c r="A44" s="187">
        <v>0.4270833333333333</v>
      </c>
      <c r="B44" s="185" t="s">
        <v>25</v>
      </c>
      <c r="C44" s="185"/>
      <c r="D44" s="185" t="s">
        <v>597</v>
      </c>
      <c r="E44" s="13"/>
    </row>
    <row r="45" spans="1:5" ht="12.75">
      <c r="A45" s="187">
        <v>0.4472222222222222</v>
      </c>
      <c r="B45" s="185" t="s">
        <v>25</v>
      </c>
      <c r="C45" s="185"/>
      <c r="D45" s="185" t="s">
        <v>597</v>
      </c>
      <c r="E45" s="13"/>
    </row>
    <row r="46" spans="1:5" ht="12.75">
      <c r="A46" s="187">
        <v>0.4680555555555555</v>
      </c>
      <c r="B46" s="185" t="s">
        <v>26</v>
      </c>
      <c r="C46" s="185"/>
      <c r="D46" s="185" t="s">
        <v>597</v>
      </c>
      <c r="E46" s="13"/>
    </row>
    <row r="47" spans="1:5" ht="12.75">
      <c r="A47" s="184" t="s">
        <v>641</v>
      </c>
      <c r="B47" s="185"/>
      <c r="C47" s="185"/>
      <c r="D47" s="185"/>
      <c r="E47" s="13"/>
    </row>
    <row r="48" spans="1:5" ht="12.75">
      <c r="A48" s="187">
        <v>0.4083333333333334</v>
      </c>
      <c r="B48" s="185">
        <v>50.8</v>
      </c>
      <c r="C48" s="185"/>
      <c r="D48" s="185"/>
      <c r="E48" s="13"/>
    </row>
    <row r="49" spans="1:5" ht="12.75">
      <c r="A49" s="187">
        <v>0.4444444444444444</v>
      </c>
      <c r="B49" s="185">
        <v>29.21</v>
      </c>
      <c r="C49" s="185"/>
      <c r="D49" s="185" t="s">
        <v>597</v>
      </c>
      <c r="E49" s="13"/>
    </row>
    <row r="50" spans="1:5" ht="12.75">
      <c r="A50" s="187">
        <v>0.4826388888888889</v>
      </c>
      <c r="B50" s="185">
        <v>10.16</v>
      </c>
      <c r="C50" s="185"/>
      <c r="D50" s="185" t="s">
        <v>597</v>
      </c>
      <c r="E50" s="13"/>
    </row>
    <row r="51" spans="1:5" ht="12.75">
      <c r="A51" s="187">
        <v>0.5104166666666666</v>
      </c>
      <c r="B51" s="185">
        <v>9.53</v>
      </c>
      <c r="C51" s="185"/>
      <c r="D51" s="185" t="s">
        <v>597</v>
      </c>
      <c r="E51" s="13"/>
    </row>
    <row r="52" spans="1:5" ht="12.75">
      <c r="A52" s="187">
        <v>0.5243055555555556</v>
      </c>
      <c r="B52" s="185">
        <v>8.89</v>
      </c>
      <c r="C52" s="185"/>
      <c r="D52" s="185" t="s">
        <v>597</v>
      </c>
      <c r="E52" s="13"/>
    </row>
    <row r="53" spans="1:5" ht="12.75">
      <c r="A53" s="184" t="s">
        <v>323</v>
      </c>
      <c r="B53" s="185"/>
      <c r="C53" s="185"/>
      <c r="D53" s="185"/>
      <c r="E53" s="13"/>
    </row>
    <row r="54" spans="1:5" ht="12.75">
      <c r="A54" s="187">
        <v>0.4166666666666667</v>
      </c>
      <c r="B54" s="185"/>
      <c r="C54" s="185"/>
      <c r="D54" s="185"/>
      <c r="E54" s="13"/>
    </row>
    <row r="55" spans="1:5" ht="12.75">
      <c r="A55" s="187">
        <v>0.4375</v>
      </c>
      <c r="B55" s="185"/>
      <c r="C55" s="185"/>
      <c r="D55" s="185" t="s">
        <v>597</v>
      </c>
      <c r="E55" s="13"/>
    </row>
    <row r="56" spans="1:5" ht="12.75">
      <c r="A56" s="187">
        <v>0.4583333333333333</v>
      </c>
      <c r="B56" s="185"/>
      <c r="C56" s="185"/>
      <c r="D56" s="185" t="s">
        <v>597</v>
      </c>
      <c r="E56" s="13"/>
    </row>
    <row r="57" spans="1:5" ht="12.75">
      <c r="A57" s="187">
        <v>0.4791666666666667</v>
      </c>
      <c r="B57" s="185"/>
      <c r="C57" s="185"/>
      <c r="D57" s="185" t="s">
        <v>597</v>
      </c>
      <c r="E57" s="13"/>
    </row>
    <row r="58" spans="1:5" ht="12.75">
      <c r="A58" s="187">
        <v>0.5208333333333334</v>
      </c>
      <c r="B58" s="185"/>
      <c r="C58" s="185"/>
      <c r="D58" s="185" t="s">
        <v>597</v>
      </c>
      <c r="E58" s="13"/>
    </row>
    <row r="59" spans="1:5" ht="12.75">
      <c r="A59" s="184" t="s">
        <v>27</v>
      </c>
      <c r="B59" s="185"/>
      <c r="C59" s="185"/>
      <c r="D59" s="185"/>
      <c r="E59" s="13"/>
    </row>
    <row r="60" spans="1:5" ht="12.75">
      <c r="A60" s="187">
        <v>0.4131944444444444</v>
      </c>
      <c r="B60" s="185">
        <v>21</v>
      </c>
      <c r="C60" s="185"/>
      <c r="D60" s="185" t="s">
        <v>597</v>
      </c>
      <c r="E60" s="13"/>
    </row>
    <row r="61" spans="1:5" ht="12.75">
      <c r="A61" s="187">
        <v>0.4201388888888889</v>
      </c>
      <c r="B61" s="185">
        <v>18</v>
      </c>
      <c r="C61" s="185"/>
      <c r="D61" s="185" t="s">
        <v>708</v>
      </c>
      <c r="E61" s="13"/>
    </row>
    <row r="62" spans="1:5" ht="12.75">
      <c r="A62" s="187">
        <v>0.4270833333333333</v>
      </c>
      <c r="B62" s="185">
        <v>15.5</v>
      </c>
      <c r="C62" s="185"/>
      <c r="D62" s="185" t="s">
        <v>708</v>
      </c>
      <c r="E62" s="13"/>
    </row>
    <row r="63" spans="1:5" ht="12.75">
      <c r="A63" s="187">
        <v>0.43402777777777773</v>
      </c>
      <c r="B63" s="185">
        <v>13.5</v>
      </c>
      <c r="C63" s="185"/>
      <c r="D63" s="185" t="s">
        <v>708</v>
      </c>
      <c r="E63" s="13"/>
    </row>
    <row r="64" spans="1:5" ht="12.75">
      <c r="A64" s="187">
        <v>0.44097222222222227</v>
      </c>
      <c r="B64" s="185">
        <v>10</v>
      </c>
      <c r="C64" s="185"/>
      <c r="D64" s="185" t="s">
        <v>708</v>
      </c>
      <c r="E64" s="13"/>
    </row>
    <row r="65" spans="1:5" ht="12" customHeight="1">
      <c r="A65" s="187">
        <v>0.4479166666666667</v>
      </c>
      <c r="B65" s="185">
        <v>9</v>
      </c>
      <c r="C65" s="185"/>
      <c r="D65" s="185" t="s">
        <v>708</v>
      </c>
      <c r="E65" s="13"/>
    </row>
    <row r="66" spans="1:5" ht="12.75">
      <c r="A66" s="184" t="s">
        <v>653</v>
      </c>
      <c r="B66" s="185"/>
      <c r="C66" s="185"/>
      <c r="D66" s="185"/>
      <c r="E66" s="13"/>
    </row>
    <row r="67" spans="1:5" ht="12.75">
      <c r="A67" s="187">
        <v>0.4375</v>
      </c>
      <c r="B67" s="185"/>
      <c r="C67" s="185"/>
      <c r="D67" s="185" t="s">
        <v>597</v>
      </c>
      <c r="E67" s="13"/>
    </row>
    <row r="68" spans="1:5" ht="12.75">
      <c r="A68" s="187">
        <v>0.4791666666666667</v>
      </c>
      <c r="B68" s="185"/>
      <c r="C68" s="185"/>
      <c r="D68" s="185" t="s">
        <v>28</v>
      </c>
      <c r="E68" s="13"/>
    </row>
    <row r="69" spans="1:5" ht="12.75">
      <c r="A69" s="187">
        <v>0.5416666666666666</v>
      </c>
      <c r="B69" s="185"/>
      <c r="C69" s="185" t="s">
        <v>597</v>
      </c>
      <c r="D69" s="185"/>
      <c r="E69" s="13"/>
    </row>
    <row r="70" spans="1:5" ht="12.75">
      <c r="A70" s="187">
        <v>0.6041666666666666</v>
      </c>
      <c r="B70" s="185"/>
      <c r="C70" s="185" t="s">
        <v>597</v>
      </c>
      <c r="D70" s="185"/>
      <c r="E70" s="13"/>
    </row>
    <row r="71" spans="1:5" ht="12.75">
      <c r="A71" s="187" t="s">
        <v>654</v>
      </c>
      <c r="B71" s="185"/>
      <c r="C71" s="185"/>
      <c r="D71" s="185"/>
      <c r="E71" s="13"/>
    </row>
    <row r="72" spans="1:5" ht="12.75">
      <c r="A72" s="187">
        <v>0.43472222222222223</v>
      </c>
      <c r="B72" s="185">
        <v>67</v>
      </c>
      <c r="C72" s="185"/>
      <c r="D72" s="185"/>
      <c r="E72" s="13"/>
    </row>
    <row r="73" spans="1:5" ht="12.75">
      <c r="A73" s="187">
        <v>0.46527777777777773</v>
      </c>
      <c r="B73" s="185">
        <v>66</v>
      </c>
      <c r="C73" s="185"/>
      <c r="D73" s="185" t="s">
        <v>597</v>
      </c>
      <c r="E73" s="13"/>
    </row>
    <row r="74" spans="1:5" ht="12.75">
      <c r="A74" s="187">
        <v>0.5180555555555556</v>
      </c>
      <c r="B74" s="185">
        <v>57</v>
      </c>
      <c r="C74" s="185"/>
      <c r="D74" s="185" t="s">
        <v>597</v>
      </c>
      <c r="E74" s="13"/>
    </row>
    <row r="75" spans="1:5" ht="12.75">
      <c r="A75" s="184" t="s">
        <v>568</v>
      </c>
      <c r="B75" s="185"/>
      <c r="C75" s="185"/>
      <c r="D75" s="185"/>
      <c r="E75" s="13"/>
    </row>
    <row r="76" spans="1:5" ht="12.75">
      <c r="A76" s="187">
        <v>0.4270833333333333</v>
      </c>
      <c r="B76" s="185"/>
      <c r="C76" s="185"/>
      <c r="D76" s="185" t="s">
        <v>597</v>
      </c>
      <c r="E76" s="13"/>
    </row>
    <row r="77" spans="1:5" ht="12.75">
      <c r="A77" s="187">
        <v>0.5416666666666666</v>
      </c>
      <c r="B77" s="185"/>
      <c r="C77" s="185" t="s">
        <v>597</v>
      </c>
      <c r="D77" s="185"/>
      <c r="E77" s="13"/>
    </row>
    <row r="78" spans="1:5" ht="12.75">
      <c r="A78" s="184" t="s">
        <v>601</v>
      </c>
      <c r="B78" s="185"/>
      <c r="C78" s="185"/>
      <c r="D78" s="185"/>
      <c r="E78" s="13"/>
    </row>
    <row r="79" spans="1:5" ht="12.75">
      <c r="A79" s="187">
        <v>0.35555555555555557</v>
      </c>
      <c r="B79" s="185">
        <v>33</v>
      </c>
      <c r="C79" s="185"/>
      <c r="D79" s="185"/>
      <c r="E79" s="13"/>
    </row>
    <row r="80" spans="1:5" ht="12.75">
      <c r="A80" s="187">
        <v>0.3840277777777778</v>
      </c>
      <c r="B80" s="185">
        <v>25</v>
      </c>
      <c r="C80" s="185"/>
      <c r="D80" s="185" t="s">
        <v>597</v>
      </c>
      <c r="E80" s="13"/>
    </row>
    <row r="81" spans="1:5" ht="12.75">
      <c r="A81" s="187">
        <v>0.3993055555555556</v>
      </c>
      <c r="B81" s="185">
        <v>20</v>
      </c>
      <c r="C81" s="185"/>
      <c r="D81" s="185" t="s">
        <v>597</v>
      </c>
      <c r="E81" s="13"/>
    </row>
    <row r="82" spans="1:5" ht="12.75">
      <c r="A82" s="187">
        <v>0.4215277777777778</v>
      </c>
      <c r="B82" s="185">
        <v>15</v>
      </c>
      <c r="C82" s="185"/>
      <c r="D82" s="185" t="s">
        <v>597</v>
      </c>
      <c r="E82" s="13"/>
    </row>
    <row r="83" spans="1:5" ht="12.75">
      <c r="A83" s="187">
        <v>0.4847222222222222</v>
      </c>
      <c r="B83" s="185">
        <v>11</v>
      </c>
      <c r="C83" s="185"/>
      <c r="D83" s="185" t="s">
        <v>597</v>
      </c>
      <c r="E83" s="13"/>
    </row>
    <row r="84" spans="1:5" ht="12.75">
      <c r="A84" s="184" t="s">
        <v>29</v>
      </c>
      <c r="B84" s="185"/>
      <c r="C84" s="185"/>
      <c r="D84" s="185"/>
      <c r="E84" s="13"/>
    </row>
    <row r="85" spans="1:5" ht="12.75">
      <c r="A85" s="187">
        <v>0.4479166666666667</v>
      </c>
      <c r="B85" s="185"/>
      <c r="C85" s="185"/>
      <c r="D85" s="185" t="s">
        <v>597</v>
      </c>
      <c r="E85" s="13"/>
    </row>
    <row r="86" spans="1:5" ht="12.75">
      <c r="A86" s="187">
        <v>0.4583333333333333</v>
      </c>
      <c r="B86" s="185"/>
      <c r="C86" s="185"/>
      <c r="D86" s="185" t="s">
        <v>597</v>
      </c>
      <c r="E86" s="13"/>
    </row>
    <row r="87" spans="1:5" ht="12.75">
      <c r="A87" s="187">
        <v>0.4791666666666667</v>
      </c>
      <c r="B87" s="185"/>
      <c r="C87" s="185"/>
      <c r="D87" s="185" t="s">
        <v>597</v>
      </c>
      <c r="E87" s="13"/>
    </row>
    <row r="88" spans="1:5" ht="12.75">
      <c r="A88" s="187">
        <v>0.4895833333333333</v>
      </c>
      <c r="B88" s="185"/>
      <c r="C88" s="185"/>
      <c r="D88" s="185" t="s">
        <v>365</v>
      </c>
      <c r="E88" s="13"/>
    </row>
    <row r="89" spans="1:5" ht="12.75">
      <c r="A89" s="187">
        <v>1200</v>
      </c>
      <c r="B89" s="185"/>
      <c r="C89" s="185" t="s">
        <v>597</v>
      </c>
      <c r="D89" s="185"/>
      <c r="E89" s="13"/>
    </row>
    <row r="90" spans="1:5" ht="12.75">
      <c r="A90" s="184" t="s">
        <v>744</v>
      </c>
      <c r="B90" s="185"/>
      <c r="C90" s="185"/>
      <c r="D90" s="185"/>
      <c r="E90" s="13"/>
    </row>
    <row r="91" spans="1:5" ht="12.75">
      <c r="A91" s="187">
        <v>0.42430555555555555</v>
      </c>
      <c r="B91" s="185"/>
      <c r="C91" s="185"/>
      <c r="D91" s="185"/>
      <c r="E91" s="13"/>
    </row>
    <row r="92" spans="1:5" ht="12.75">
      <c r="A92" s="187">
        <v>0.4861111111111111</v>
      </c>
      <c r="B92" s="185">
        <v>57</v>
      </c>
      <c r="C92" s="185" t="s">
        <v>597</v>
      </c>
      <c r="D92" s="185"/>
      <c r="E92" s="13"/>
    </row>
    <row r="93" spans="1:5" ht="12.75">
      <c r="A93" s="187">
        <v>0.007638888888888889</v>
      </c>
      <c r="B93" s="185">
        <v>215</v>
      </c>
      <c r="C93" s="185" t="s">
        <v>597</v>
      </c>
      <c r="D93" s="185"/>
      <c r="E93" s="13"/>
    </row>
    <row r="94" spans="1:5" ht="12.75">
      <c r="A94" s="184" t="s">
        <v>628</v>
      </c>
      <c r="B94" s="185"/>
      <c r="C94" s="185"/>
      <c r="D94" s="185"/>
      <c r="E94" s="13"/>
    </row>
    <row r="95" spans="1:5" ht="12.75">
      <c r="A95" s="187">
        <v>0.4479166666666667</v>
      </c>
      <c r="B95" s="185">
        <v>45</v>
      </c>
      <c r="C95" s="185"/>
      <c r="D95" s="185"/>
      <c r="E95" s="13"/>
    </row>
    <row r="96" spans="1:5" ht="12.75">
      <c r="A96" s="187">
        <v>0.4770833333333333</v>
      </c>
      <c r="B96" s="185">
        <v>39</v>
      </c>
      <c r="C96" s="185" t="s">
        <v>597</v>
      </c>
      <c r="D96" s="185"/>
      <c r="E96" s="13"/>
    </row>
    <row r="97" spans="1:5" ht="12.75">
      <c r="A97" s="187">
        <v>0.4979166666666666</v>
      </c>
      <c r="B97" s="185">
        <v>33</v>
      </c>
      <c r="C97" s="185" t="s">
        <v>597</v>
      </c>
      <c r="D97" s="185"/>
      <c r="E97" s="13"/>
    </row>
    <row r="98" spans="1:5" ht="12.75">
      <c r="A98" s="187">
        <v>0.041666666666666664</v>
      </c>
      <c r="B98" s="185">
        <v>32</v>
      </c>
      <c r="C98" s="185" t="s">
        <v>597</v>
      </c>
      <c r="D98" s="185"/>
      <c r="E98" s="13"/>
    </row>
    <row r="99" spans="1:5" ht="12.75">
      <c r="A99" s="187">
        <v>0.06041666666666667</v>
      </c>
      <c r="B99" s="185">
        <v>29</v>
      </c>
      <c r="C99" s="185" t="s">
        <v>597</v>
      </c>
      <c r="D99" s="185"/>
      <c r="E99" s="13"/>
    </row>
    <row r="100" spans="1:5" ht="12.75">
      <c r="A100" s="184" t="s">
        <v>656</v>
      </c>
      <c r="B100" s="185"/>
      <c r="C100" s="185"/>
      <c r="D100" s="185"/>
      <c r="E100" s="13"/>
    </row>
    <row r="101" spans="1:5" ht="12.75">
      <c r="A101" s="187">
        <v>0.34375</v>
      </c>
      <c r="B101" s="185">
        <v>30</v>
      </c>
      <c r="C101" s="185"/>
      <c r="D101" s="185"/>
      <c r="E101" s="13"/>
    </row>
    <row r="102" spans="1:5" ht="12.75">
      <c r="A102" s="187">
        <v>0.34722222222222227</v>
      </c>
      <c r="B102" s="185">
        <v>29</v>
      </c>
      <c r="C102" s="185"/>
      <c r="D102" s="185" t="s">
        <v>597</v>
      </c>
      <c r="E102" s="13"/>
    </row>
    <row r="103" spans="1:5" ht="12.75">
      <c r="A103" s="187">
        <v>0.38680555555555557</v>
      </c>
      <c r="B103" s="185">
        <v>20</v>
      </c>
      <c r="C103" s="185"/>
      <c r="D103" s="185" t="s">
        <v>597</v>
      </c>
      <c r="E103" s="13"/>
    </row>
    <row r="104" spans="1:5" ht="12.75">
      <c r="A104" s="187">
        <v>0.40625</v>
      </c>
      <c r="B104" s="185">
        <v>16</v>
      </c>
      <c r="C104" s="185"/>
      <c r="D104" s="185" t="s">
        <v>597</v>
      </c>
      <c r="E104" s="13"/>
    </row>
    <row r="105" spans="1:5" ht="12.75">
      <c r="A105" s="187">
        <v>0.4583333333333333</v>
      </c>
      <c r="B105" s="185">
        <v>21</v>
      </c>
      <c r="C105" s="185" t="s">
        <v>597</v>
      </c>
      <c r="D105" s="185"/>
      <c r="E105" s="13"/>
    </row>
    <row r="106" spans="1:5" ht="12.75">
      <c r="A106" s="187" t="s">
        <v>280</v>
      </c>
      <c r="B106" s="185"/>
      <c r="C106" s="185"/>
      <c r="D106" s="185"/>
      <c r="E106" s="13"/>
    </row>
    <row r="107" spans="1:5" ht="12.75">
      <c r="A107" s="187">
        <v>0.4513888888888889</v>
      </c>
      <c r="B107" s="185">
        <v>0</v>
      </c>
      <c r="C107" s="185"/>
      <c r="D107" s="185"/>
      <c r="E107" s="13"/>
    </row>
    <row r="108" spans="1:5" ht="12.75">
      <c r="A108" s="187">
        <v>0.4895833333333333</v>
      </c>
      <c r="B108" s="185">
        <v>35</v>
      </c>
      <c r="C108" s="185" t="s">
        <v>597</v>
      </c>
      <c r="D108" s="185"/>
      <c r="E108" s="13"/>
    </row>
    <row r="109" spans="1:5" ht="12.75">
      <c r="A109" s="187">
        <v>0.5104166666666666</v>
      </c>
      <c r="B109" s="185">
        <v>40</v>
      </c>
      <c r="C109" s="185" t="s">
        <v>597</v>
      </c>
      <c r="D109" s="185"/>
      <c r="E109" s="13"/>
    </row>
    <row r="110" spans="1:5" ht="12.75">
      <c r="A110" s="187">
        <v>0.53125</v>
      </c>
      <c r="B110" s="185">
        <v>50</v>
      </c>
      <c r="C110" s="185" t="s">
        <v>597</v>
      </c>
      <c r="D110" s="185"/>
      <c r="E110" s="13"/>
    </row>
    <row r="111" spans="1:5" ht="12.75">
      <c r="A111" s="187" t="s">
        <v>30</v>
      </c>
      <c r="B111" s="185"/>
      <c r="C111" s="185"/>
      <c r="D111" s="185"/>
      <c r="E111" s="13"/>
    </row>
    <row r="112" spans="1:5" ht="12.75">
      <c r="A112" s="187">
        <v>0.4618055555555556</v>
      </c>
      <c r="B112" s="185">
        <v>35</v>
      </c>
      <c r="C112" s="185" t="s">
        <v>597</v>
      </c>
      <c r="D112" s="185"/>
      <c r="E112" s="13"/>
    </row>
    <row r="113" spans="1:5" ht="12.75">
      <c r="A113" s="187">
        <v>0.5208333333333334</v>
      </c>
      <c r="B113" s="185">
        <v>60</v>
      </c>
      <c r="C113" s="185" t="s">
        <v>597</v>
      </c>
      <c r="D113" s="185"/>
      <c r="E113" s="13"/>
    </row>
    <row r="114" spans="1:5" ht="12.75">
      <c r="A114" s="187" t="s">
        <v>372</v>
      </c>
      <c r="B114" s="185"/>
      <c r="C114" s="185"/>
      <c r="D114" s="185"/>
      <c r="E114" s="13"/>
    </row>
    <row r="115" spans="1:5" ht="12.75">
      <c r="A115" s="187">
        <v>0.4701388888888889</v>
      </c>
      <c r="B115" s="185">
        <v>47</v>
      </c>
      <c r="C115" s="185"/>
      <c r="D115" s="185"/>
      <c r="E115" s="13"/>
    </row>
    <row r="116" spans="1:5" ht="12.75">
      <c r="A116" s="187">
        <v>0.47361111111111115</v>
      </c>
      <c r="B116" s="185">
        <v>49</v>
      </c>
      <c r="C116" s="185" t="s">
        <v>597</v>
      </c>
      <c r="D116" s="185"/>
      <c r="E116" s="13"/>
    </row>
    <row r="117" spans="1:5" ht="12.75">
      <c r="A117" s="187">
        <v>0.4770833333333333</v>
      </c>
      <c r="B117" s="185">
        <v>54</v>
      </c>
      <c r="C117" s="185" t="s">
        <v>597</v>
      </c>
      <c r="D117" s="185"/>
      <c r="E117" s="13"/>
    </row>
    <row r="118" spans="1:5" ht="12.75">
      <c r="A118" s="187">
        <v>0.48055555555555557</v>
      </c>
      <c r="B118" s="185">
        <v>56</v>
      </c>
      <c r="C118" s="185" t="s">
        <v>597</v>
      </c>
      <c r="D118" s="185"/>
      <c r="E118" s="13"/>
    </row>
    <row r="119" spans="1:5" ht="12.75">
      <c r="A119" s="187">
        <v>0.4840277777777778</v>
      </c>
      <c r="B119" s="185">
        <v>58</v>
      </c>
      <c r="C119" s="185" t="s">
        <v>597</v>
      </c>
      <c r="D119" s="185"/>
      <c r="E119" s="13"/>
    </row>
    <row r="120" spans="1:5" ht="12.75">
      <c r="A120" s="187" t="s">
        <v>31</v>
      </c>
      <c r="B120" s="185"/>
      <c r="C120" s="185"/>
      <c r="D120" s="185"/>
      <c r="E120" s="13" t="s">
        <v>32</v>
      </c>
    </row>
    <row r="121" spans="1:5" ht="12.75">
      <c r="A121" s="187">
        <v>0.3958333333333333</v>
      </c>
      <c r="B121" s="185">
        <v>0</v>
      </c>
      <c r="C121" s="185"/>
      <c r="D121" s="185"/>
      <c r="E121" s="13"/>
    </row>
    <row r="122" spans="1:5" ht="12.75">
      <c r="A122" s="187">
        <v>0.4270833333333333</v>
      </c>
      <c r="B122" s="185"/>
      <c r="C122" s="185"/>
      <c r="D122" s="185"/>
      <c r="E122" s="13"/>
    </row>
    <row r="123" spans="1:5" ht="12.75">
      <c r="A123" s="187">
        <v>0.4680555555555555</v>
      </c>
      <c r="B123" s="185"/>
      <c r="C123" s="185" t="s">
        <v>597</v>
      </c>
      <c r="D123" s="185"/>
      <c r="E123" s="13"/>
    </row>
    <row r="124" spans="1:5" ht="12.75">
      <c r="A124" s="187">
        <v>12</v>
      </c>
      <c r="B124" s="185"/>
      <c r="C124" s="185" t="s">
        <v>597</v>
      </c>
      <c r="D124" s="185"/>
      <c r="E124" s="13"/>
    </row>
    <row r="125" spans="1:5" ht="12.75">
      <c r="A125" s="187">
        <v>0.5208333333333334</v>
      </c>
      <c r="B125" s="185">
        <v>41</v>
      </c>
      <c r="C125" s="185" t="s">
        <v>597</v>
      </c>
      <c r="D125" s="185"/>
      <c r="E125" s="13"/>
    </row>
    <row r="126" spans="1:5" ht="12.75">
      <c r="A126" s="187" t="s">
        <v>238</v>
      </c>
      <c r="B126" s="185"/>
      <c r="C126" s="185"/>
      <c r="D126" s="185"/>
      <c r="E126" s="13"/>
    </row>
    <row r="127" spans="1:5" ht="12.75">
      <c r="A127" s="187">
        <v>0.3541666666666667</v>
      </c>
      <c r="B127" s="185" t="s">
        <v>580</v>
      </c>
      <c r="C127" s="185"/>
      <c r="D127" s="185"/>
      <c r="E127" s="13"/>
    </row>
    <row r="128" spans="1:5" ht="12.75">
      <c r="A128" s="187">
        <v>0.3958333333333333</v>
      </c>
      <c r="B128" s="185" t="s">
        <v>581</v>
      </c>
      <c r="C128" s="185" t="s">
        <v>708</v>
      </c>
      <c r="D128" s="185"/>
      <c r="E128" s="13"/>
    </row>
    <row r="129" spans="1:5" ht="12.75">
      <c r="A129" s="187">
        <v>0.4270833333333333</v>
      </c>
      <c r="B129" s="185" t="s">
        <v>582</v>
      </c>
      <c r="C129" s="185" t="s">
        <v>708</v>
      </c>
      <c r="D129" s="185"/>
      <c r="E129" s="13"/>
    </row>
    <row r="130" spans="1:5" ht="12.75">
      <c r="A130" s="187">
        <v>0.4479166666666667</v>
      </c>
      <c r="B130" s="185" t="s">
        <v>583</v>
      </c>
      <c r="C130" s="185" t="s">
        <v>708</v>
      </c>
      <c r="D130" s="185"/>
      <c r="E130" s="13"/>
    </row>
    <row r="131" spans="1:5" ht="12.75">
      <c r="A131" s="187">
        <v>0.4826388888888889</v>
      </c>
      <c r="B131" s="185" t="s">
        <v>584</v>
      </c>
      <c r="C131" s="185" t="s">
        <v>708</v>
      </c>
      <c r="D131" s="185"/>
      <c r="E131" s="13"/>
    </row>
    <row r="132" spans="1:5" ht="12.75">
      <c r="A132" s="187">
        <v>0.5</v>
      </c>
      <c r="B132" s="185" t="s">
        <v>704</v>
      </c>
      <c r="C132" s="185" t="s">
        <v>708</v>
      </c>
      <c r="D132" s="185"/>
      <c r="E132" s="13"/>
    </row>
    <row r="133" spans="1:5" ht="12.75">
      <c r="A133" s="187">
        <v>0.5208333333333334</v>
      </c>
      <c r="B133" s="185" t="s">
        <v>203</v>
      </c>
      <c r="C133" s="185" t="s">
        <v>708</v>
      </c>
      <c r="D133" s="185"/>
      <c r="E133" s="13"/>
    </row>
    <row r="134" spans="1:5" ht="12.75">
      <c r="A134" s="187">
        <v>0.5590277777777778</v>
      </c>
      <c r="B134" s="185" t="s">
        <v>204</v>
      </c>
      <c r="C134" s="185" t="s">
        <v>708</v>
      </c>
      <c r="D134" s="185"/>
      <c r="E134" s="13"/>
    </row>
    <row r="135" spans="1:5" ht="12.75">
      <c r="A135" s="184" t="s">
        <v>657</v>
      </c>
      <c r="B135" s="185"/>
      <c r="C135" s="185"/>
      <c r="D135" s="185"/>
      <c r="E135" s="13"/>
    </row>
    <row r="136" spans="1:5" ht="25.5">
      <c r="A136" s="189" t="s">
        <v>702</v>
      </c>
      <c r="B136" s="185"/>
      <c r="C136" s="185"/>
      <c r="D136" s="185"/>
      <c r="E136" s="190" t="s">
        <v>42</v>
      </c>
    </row>
    <row r="137" spans="1:5" ht="12.75">
      <c r="A137" s="186">
        <v>0.39305555555555555</v>
      </c>
      <c r="B137" s="185">
        <v>20</v>
      </c>
      <c r="C137" s="185"/>
      <c r="D137" s="185"/>
      <c r="E137" s="191" t="s">
        <v>33</v>
      </c>
    </row>
    <row r="138" spans="1:5" ht="12.75">
      <c r="A138" s="187">
        <v>0.4125</v>
      </c>
      <c r="B138" s="185">
        <v>22.5</v>
      </c>
      <c r="C138" s="185"/>
      <c r="D138" s="185" t="s">
        <v>597</v>
      </c>
      <c r="E138" s="191" t="s">
        <v>34</v>
      </c>
    </row>
    <row r="139" spans="1:5" ht="12.75">
      <c r="A139" s="187">
        <v>0.4298611111111111</v>
      </c>
      <c r="B139" s="185">
        <v>27.5</v>
      </c>
      <c r="C139" s="185" t="s">
        <v>597</v>
      </c>
      <c r="D139" s="185"/>
      <c r="E139" s="191" t="s">
        <v>35</v>
      </c>
    </row>
    <row r="140" spans="1:5" ht="12.75">
      <c r="A140" s="187">
        <v>0.4479166666666667</v>
      </c>
      <c r="B140" s="185"/>
      <c r="C140" s="185"/>
      <c r="D140" s="185"/>
      <c r="E140" s="191" t="s">
        <v>36</v>
      </c>
    </row>
    <row r="141" spans="1:5" ht="12.75">
      <c r="A141" s="187">
        <v>0.45694444444444443</v>
      </c>
      <c r="B141" s="185">
        <v>35</v>
      </c>
      <c r="C141" s="185" t="s">
        <v>597</v>
      </c>
      <c r="D141" s="185"/>
      <c r="E141" s="13" t="s">
        <v>43</v>
      </c>
    </row>
    <row r="142" spans="1:5" ht="12.75">
      <c r="A142" s="187">
        <v>0.4701388888888889</v>
      </c>
      <c r="B142" s="185">
        <v>42</v>
      </c>
      <c r="C142" s="185" t="s">
        <v>597</v>
      </c>
      <c r="D142" s="185"/>
      <c r="E142" s="13" t="s">
        <v>37</v>
      </c>
    </row>
    <row r="143" spans="1:5" ht="12.75">
      <c r="A143" s="187">
        <v>0.5152777777777778</v>
      </c>
      <c r="B143" s="185">
        <v>68</v>
      </c>
      <c r="C143" s="185" t="s">
        <v>597</v>
      </c>
      <c r="D143" s="185"/>
      <c r="E143" s="13" t="s">
        <v>38</v>
      </c>
    </row>
    <row r="144" spans="1:5" ht="12.75">
      <c r="A144" s="187">
        <v>0.5381944444444444</v>
      </c>
      <c r="B144" s="185">
        <v>85</v>
      </c>
      <c r="C144" s="185" t="s">
        <v>597</v>
      </c>
      <c r="D144" s="185"/>
      <c r="E144" s="13" t="s">
        <v>39</v>
      </c>
    </row>
    <row r="145" spans="1:5" ht="12.75">
      <c r="A145" s="187">
        <v>0.051388888888888894</v>
      </c>
      <c r="B145" s="185"/>
      <c r="C145" s="185"/>
      <c r="D145" s="185"/>
      <c r="E145" s="13" t="s">
        <v>40</v>
      </c>
    </row>
    <row r="146" spans="1:5" ht="12.75">
      <c r="A146" s="187">
        <v>0.06527777777777778</v>
      </c>
      <c r="B146" s="185"/>
      <c r="C146" s="185" t="s">
        <v>597</v>
      </c>
      <c r="D146" s="185"/>
      <c r="E146" s="13" t="s">
        <v>41</v>
      </c>
    </row>
    <row r="147" spans="1:5" ht="12.75">
      <c r="A147" s="188" t="s">
        <v>44</v>
      </c>
      <c r="B147" s="185"/>
      <c r="C147" s="185"/>
      <c r="D147" s="185"/>
      <c r="E147" s="13"/>
    </row>
    <row r="148" spans="1:5" ht="12.75">
      <c r="A148" s="188">
        <v>0.3923611111111111</v>
      </c>
      <c r="B148" s="185">
        <v>8</v>
      </c>
      <c r="C148" s="185"/>
      <c r="D148" s="185"/>
      <c r="E148" s="13"/>
    </row>
    <row r="149" spans="1:5" ht="12.75">
      <c r="A149" s="188">
        <v>0.4305555555555556</v>
      </c>
      <c r="B149" s="185">
        <v>12</v>
      </c>
      <c r="C149" s="185" t="s">
        <v>597</v>
      </c>
      <c r="D149" s="185"/>
      <c r="E149" s="13"/>
    </row>
    <row r="150" spans="1:5" ht="12.75">
      <c r="A150" s="188">
        <v>0.48194444444444445</v>
      </c>
      <c r="B150" s="185">
        <v>20</v>
      </c>
      <c r="C150" s="185" t="s">
        <v>597</v>
      </c>
      <c r="D150" s="185"/>
      <c r="E150" s="13"/>
    </row>
    <row r="151" spans="1:5" ht="12.75">
      <c r="A151" s="188">
        <v>0.5208333333333334</v>
      </c>
      <c r="B151" s="185">
        <v>30</v>
      </c>
      <c r="C151" s="185" t="s">
        <v>597</v>
      </c>
      <c r="D151" s="185"/>
      <c r="E151" s="13"/>
    </row>
    <row r="152" spans="1:5" ht="12.75">
      <c r="A152" s="188" t="s">
        <v>373</v>
      </c>
      <c r="B152" s="185"/>
      <c r="C152" s="185"/>
      <c r="D152" s="185"/>
      <c r="E152" s="13"/>
    </row>
    <row r="153" spans="1:5" ht="12.75">
      <c r="A153" s="188">
        <v>0.3979166666666667</v>
      </c>
      <c r="B153" s="185" t="s">
        <v>45</v>
      </c>
      <c r="C153" s="185"/>
      <c r="D153" s="185"/>
      <c r="E153" s="13"/>
    </row>
    <row r="154" spans="1:5" ht="12.75">
      <c r="A154" s="188">
        <v>0.5625</v>
      </c>
      <c r="B154" s="185" t="s">
        <v>46</v>
      </c>
      <c r="C154" s="185" t="s">
        <v>597</v>
      </c>
      <c r="D154" s="185"/>
      <c r="E154" s="13"/>
    </row>
    <row r="155" spans="1:5" ht="12.75">
      <c r="A155" s="188">
        <v>0.1076388888888889</v>
      </c>
      <c r="B155" s="185" t="s">
        <v>47</v>
      </c>
      <c r="C155" s="185" t="s">
        <v>597</v>
      </c>
      <c r="D155" s="185"/>
      <c r="E155" s="13"/>
    </row>
    <row r="156" spans="1:5" ht="12.75">
      <c r="A156" s="184" t="s">
        <v>231</v>
      </c>
      <c r="B156" s="185"/>
      <c r="C156" s="185"/>
      <c r="D156" s="185"/>
      <c r="E156" s="13"/>
    </row>
    <row r="157" spans="1:5" ht="12.75">
      <c r="A157" s="187">
        <v>0.40069444444444446</v>
      </c>
      <c r="B157" s="185">
        <v>8</v>
      </c>
      <c r="C157" s="185"/>
      <c r="D157" s="185"/>
      <c r="E157" s="13"/>
    </row>
    <row r="158" spans="1:6" ht="12.75">
      <c r="A158" s="186">
        <v>0.4076388888888889</v>
      </c>
      <c r="B158" s="184">
        <v>10</v>
      </c>
      <c r="C158" s="184" t="s">
        <v>597</v>
      </c>
      <c r="D158" s="184"/>
      <c r="E158" s="33"/>
      <c r="F158" s="6"/>
    </row>
    <row r="159" spans="1:6" ht="12.75">
      <c r="A159" s="186">
        <v>0.42083333333333334</v>
      </c>
      <c r="B159" s="192">
        <v>14</v>
      </c>
      <c r="C159" s="184" t="s">
        <v>597</v>
      </c>
      <c r="D159" s="184"/>
      <c r="E159" s="33"/>
      <c r="F159" s="6"/>
    </row>
    <row r="160" spans="1:6" ht="12.75">
      <c r="A160" s="186">
        <v>0.4354166666666666</v>
      </c>
      <c r="B160" s="192">
        <v>19</v>
      </c>
      <c r="C160" s="184" t="s">
        <v>597</v>
      </c>
      <c r="D160" s="184"/>
      <c r="E160" s="33"/>
      <c r="F160" s="6"/>
    </row>
    <row r="161" spans="1:6" s="5" customFormat="1" ht="12.75">
      <c r="A161" s="186">
        <v>0.4479166666666667</v>
      </c>
      <c r="B161" s="192">
        <v>21</v>
      </c>
      <c r="C161" s="184" t="s">
        <v>597</v>
      </c>
      <c r="D161" s="184"/>
      <c r="E161" s="33"/>
      <c r="F161" s="6"/>
    </row>
    <row r="162" spans="1:6" s="5" customFormat="1" ht="12.75">
      <c r="A162" s="186">
        <v>0.45625</v>
      </c>
      <c r="B162" s="192">
        <v>27</v>
      </c>
      <c r="C162" s="184" t="s">
        <v>597</v>
      </c>
      <c r="D162" s="184"/>
      <c r="E162" s="33"/>
      <c r="F162" s="6"/>
    </row>
    <row r="163" spans="1:6" s="5" customFormat="1" ht="12.75">
      <c r="A163" s="186">
        <v>0.4666666666666666</v>
      </c>
      <c r="B163" s="192">
        <v>31</v>
      </c>
      <c r="C163" s="184" t="s">
        <v>597</v>
      </c>
      <c r="D163" s="184"/>
      <c r="E163" s="33"/>
      <c r="F163" s="6"/>
    </row>
    <row r="164" spans="1:6" s="5" customFormat="1" ht="12.75">
      <c r="A164" s="186">
        <v>0.475</v>
      </c>
      <c r="B164" s="192">
        <v>35</v>
      </c>
      <c r="C164" s="184" t="s">
        <v>597</v>
      </c>
      <c r="D164" s="184"/>
      <c r="E164" s="33"/>
      <c r="F164" s="6"/>
    </row>
    <row r="165" spans="1:6" s="5" customFormat="1" ht="12.75">
      <c r="A165" s="186">
        <v>0.6666666666666666</v>
      </c>
      <c r="B165" s="192">
        <v>248.92</v>
      </c>
      <c r="C165" s="184" t="s">
        <v>597</v>
      </c>
      <c r="D165" s="184"/>
      <c r="E165" s="33"/>
      <c r="F165" s="6"/>
    </row>
    <row r="166" spans="1:6" s="5" customFormat="1" ht="12.75">
      <c r="A166" s="186">
        <v>0.17847222222222223</v>
      </c>
      <c r="B166" s="192">
        <v>249.42</v>
      </c>
      <c r="C166" s="184" t="s">
        <v>597</v>
      </c>
      <c r="D166" s="184"/>
      <c r="E166" s="33"/>
      <c r="F166" s="6"/>
    </row>
    <row r="167" spans="1:6" s="5" customFormat="1" ht="12.75">
      <c r="A167" s="185" t="s">
        <v>749</v>
      </c>
      <c r="B167" s="185"/>
      <c r="C167" s="185"/>
      <c r="D167" s="185"/>
      <c r="E167" s="13"/>
      <c r="F167" s="1"/>
    </row>
    <row r="168" spans="1:6" s="5" customFormat="1" ht="12.75">
      <c r="A168" s="187">
        <v>0.3680555555555556</v>
      </c>
      <c r="B168" s="185">
        <v>47.5</v>
      </c>
      <c r="C168" s="185"/>
      <c r="D168" s="185" t="s">
        <v>597</v>
      </c>
      <c r="E168" s="13"/>
      <c r="F168" s="1"/>
    </row>
    <row r="169" spans="1:6" s="5" customFormat="1" ht="12.75">
      <c r="A169" s="187">
        <v>0.4270833333333333</v>
      </c>
      <c r="B169" s="185">
        <v>65</v>
      </c>
      <c r="C169" s="185" t="s">
        <v>597</v>
      </c>
      <c r="D169" s="185"/>
      <c r="E169" s="13"/>
      <c r="F169" s="1"/>
    </row>
    <row r="170" spans="1:5" ht="12.75">
      <c r="A170" s="187">
        <v>0.47222222222222227</v>
      </c>
      <c r="B170" s="185">
        <v>75</v>
      </c>
      <c r="C170" s="185" t="s">
        <v>597</v>
      </c>
      <c r="D170" s="185"/>
      <c r="E170" s="13"/>
    </row>
    <row r="171" spans="1:5" ht="12" customHeight="1">
      <c r="A171" s="187">
        <v>0.5104166666666666</v>
      </c>
      <c r="B171" s="185">
        <v>97.5</v>
      </c>
      <c r="C171" s="185" t="s">
        <v>597</v>
      </c>
      <c r="D171" s="185"/>
      <c r="E171" s="13"/>
    </row>
    <row r="172" spans="1:5" ht="12" customHeight="1">
      <c r="A172" s="187" t="s">
        <v>381</v>
      </c>
      <c r="B172" s="185"/>
      <c r="C172" s="185"/>
      <c r="D172" s="185"/>
      <c r="E172" s="13"/>
    </row>
    <row r="173" spans="1:5" ht="12" customHeight="1">
      <c r="A173" s="187">
        <v>0.4152777777777778</v>
      </c>
      <c r="B173" s="185">
        <v>45</v>
      </c>
      <c r="C173" s="185" t="s">
        <v>597</v>
      </c>
      <c r="D173" s="185"/>
      <c r="E173" s="13"/>
    </row>
    <row r="174" spans="1:5" ht="12" customHeight="1">
      <c r="A174" s="187">
        <v>0.425</v>
      </c>
      <c r="B174" s="185">
        <v>63</v>
      </c>
      <c r="C174" s="185" t="s">
        <v>597</v>
      </c>
      <c r="D174" s="185"/>
      <c r="E174" s="13"/>
    </row>
    <row r="175" spans="1:5" ht="12" customHeight="1">
      <c r="A175" s="187">
        <v>0.43402777777777773</v>
      </c>
      <c r="B175" s="185">
        <v>75</v>
      </c>
      <c r="C175" s="185" t="s">
        <v>597</v>
      </c>
      <c r="D175" s="185"/>
      <c r="E175" s="13"/>
    </row>
    <row r="176" spans="1:5" ht="12" customHeight="1">
      <c r="A176" s="187">
        <v>0.4458333333333333</v>
      </c>
      <c r="B176" s="185">
        <v>80</v>
      </c>
      <c r="C176" s="185" t="s">
        <v>597</v>
      </c>
      <c r="D176" s="185"/>
      <c r="E176" s="13"/>
    </row>
    <row r="177" spans="1:5" ht="12" customHeight="1">
      <c r="A177" s="187">
        <v>0.45625</v>
      </c>
      <c r="B177" s="185">
        <v>90</v>
      </c>
      <c r="C177" s="185" t="s">
        <v>597</v>
      </c>
      <c r="D177" s="185"/>
      <c r="E177" s="13"/>
    </row>
    <row r="178" spans="1:5" ht="12" customHeight="1">
      <c r="A178" s="187">
        <v>0.4666666666666666</v>
      </c>
      <c r="B178" s="185">
        <v>100</v>
      </c>
      <c r="C178" s="185" t="s">
        <v>597</v>
      </c>
      <c r="D178" s="185"/>
      <c r="E178" s="13"/>
    </row>
    <row r="179" spans="1:6" s="122" customFormat="1" ht="12.75">
      <c r="A179" s="193" t="s">
        <v>334</v>
      </c>
      <c r="B179" s="193"/>
      <c r="C179" s="193"/>
      <c r="D179" s="193"/>
      <c r="E179" s="174"/>
      <c r="F179" s="172"/>
    </row>
    <row r="180" spans="1:6" ht="12.75">
      <c r="A180" s="187">
        <v>0.4756944444444444</v>
      </c>
      <c r="B180" s="185">
        <v>18</v>
      </c>
      <c r="C180" s="193" t="s">
        <v>597</v>
      </c>
      <c r="D180" s="185"/>
      <c r="E180" s="13"/>
      <c r="F180" s="172"/>
    </row>
    <row r="181" spans="1:6" ht="12.75">
      <c r="A181" s="187">
        <v>0.48333333333333334</v>
      </c>
      <c r="B181" s="185">
        <v>22</v>
      </c>
      <c r="C181" s="193" t="s">
        <v>597</v>
      </c>
      <c r="D181" s="185"/>
      <c r="E181" s="13"/>
      <c r="F181" s="172"/>
    </row>
    <row r="182" spans="1:6" ht="12.75">
      <c r="A182" s="187">
        <v>0.4916666666666667</v>
      </c>
      <c r="B182" s="185">
        <v>28</v>
      </c>
      <c r="C182" s="193" t="s">
        <v>597</v>
      </c>
      <c r="D182" s="185"/>
      <c r="E182" s="13"/>
      <c r="F182" s="172"/>
    </row>
    <row r="183" spans="1:6" ht="12.75">
      <c r="A183" s="187">
        <v>0.5006944444444444</v>
      </c>
      <c r="B183" s="185">
        <v>33</v>
      </c>
      <c r="C183" s="193" t="s">
        <v>597</v>
      </c>
      <c r="D183" s="185"/>
      <c r="E183" s="13"/>
      <c r="F183" s="172"/>
    </row>
    <row r="184" spans="1:6" ht="12.75">
      <c r="A184" s="187">
        <v>0.517361111111111</v>
      </c>
      <c r="B184" s="185">
        <v>44</v>
      </c>
      <c r="C184" s="193" t="s">
        <v>597</v>
      </c>
      <c r="D184" s="185"/>
      <c r="E184" s="13"/>
      <c r="F184" s="172"/>
    </row>
    <row r="185" spans="1:8" ht="12.75">
      <c r="A185" s="194" t="s">
        <v>48</v>
      </c>
      <c r="B185" s="185"/>
      <c r="C185" s="185"/>
      <c r="D185" s="185"/>
      <c r="E185" s="13"/>
      <c r="F185" s="172"/>
      <c r="G185" s="122"/>
      <c r="H185" s="122"/>
    </row>
    <row r="186" spans="1:8" ht="12.75">
      <c r="A186" s="187">
        <v>0.7013888888888888</v>
      </c>
      <c r="B186" s="185"/>
      <c r="C186" s="185"/>
      <c r="D186" s="185"/>
      <c r="E186" s="13" t="s">
        <v>49</v>
      </c>
      <c r="F186" s="172"/>
      <c r="G186" s="122"/>
      <c r="H186" s="122"/>
    </row>
    <row r="187" spans="1:11" s="113" customFormat="1" ht="12" customHeight="1">
      <c r="A187" s="194" t="s">
        <v>50</v>
      </c>
      <c r="B187" s="185"/>
      <c r="C187" s="185"/>
      <c r="D187" s="185"/>
      <c r="E187" s="13"/>
      <c r="F187" s="172"/>
      <c r="G187" s="122"/>
      <c r="H187" s="122"/>
      <c r="I187" s="122"/>
      <c r="J187" s="122"/>
      <c r="K187" s="122"/>
    </row>
    <row r="188" spans="1:8" ht="12.75">
      <c r="A188" s="187">
        <v>0.48819444444444443</v>
      </c>
      <c r="B188" s="185"/>
      <c r="C188" s="185"/>
      <c r="D188" s="185"/>
      <c r="E188" s="13" t="s">
        <v>51</v>
      </c>
      <c r="F188" s="172"/>
      <c r="G188" s="122"/>
      <c r="H188" s="122"/>
    </row>
    <row r="189" spans="1:8" ht="12.75">
      <c r="A189" s="187">
        <v>0.5631944444444444</v>
      </c>
      <c r="B189" s="185"/>
      <c r="C189" s="185" t="s">
        <v>597</v>
      </c>
      <c r="D189" s="185"/>
      <c r="E189" s="13" t="s">
        <v>52</v>
      </c>
      <c r="G189" s="122"/>
      <c r="H189" s="122"/>
    </row>
    <row r="190" spans="1:8" ht="12.75">
      <c r="A190" s="195" t="s">
        <v>53</v>
      </c>
      <c r="B190" s="185"/>
      <c r="C190" s="185"/>
      <c r="D190" s="185"/>
      <c r="E190" s="13"/>
      <c r="G190" s="122"/>
      <c r="H190" s="122"/>
    </row>
    <row r="191" spans="1:5" ht="25.5">
      <c r="A191" s="185"/>
      <c r="B191" s="185"/>
      <c r="C191" s="185"/>
      <c r="D191" s="185" t="s">
        <v>597</v>
      </c>
      <c r="E191" s="13" t="s">
        <v>54</v>
      </c>
    </row>
    <row r="192" spans="1:5" ht="12.75">
      <c r="A192" s="195" t="s">
        <v>55</v>
      </c>
      <c r="B192" s="185"/>
      <c r="C192" s="185"/>
      <c r="D192" s="185"/>
      <c r="E192" s="13"/>
    </row>
    <row r="193" spans="1:5" ht="12.75">
      <c r="A193" s="187">
        <v>0.4375</v>
      </c>
      <c r="B193" s="185"/>
      <c r="C193" s="185" t="s">
        <v>597</v>
      </c>
      <c r="D193" s="185"/>
      <c r="E193" s="13" t="s">
        <v>56</v>
      </c>
    </row>
    <row r="194" spans="1:5" ht="12.75">
      <c r="A194" s="187">
        <v>0.5</v>
      </c>
      <c r="B194" s="185"/>
      <c r="C194" s="185" t="s">
        <v>597</v>
      </c>
      <c r="D194" s="185"/>
      <c r="E194" s="13" t="s">
        <v>57</v>
      </c>
    </row>
    <row r="195" spans="1:5" ht="12.75">
      <c r="A195" s="196" t="s">
        <v>507</v>
      </c>
      <c r="B195" s="185"/>
      <c r="C195" s="185"/>
      <c r="D195" s="185"/>
      <c r="E195" s="13"/>
    </row>
    <row r="196" spans="1:5" ht="12.75">
      <c r="A196" s="187">
        <v>0.46875</v>
      </c>
      <c r="B196" s="185" t="s">
        <v>58</v>
      </c>
      <c r="C196" s="185"/>
      <c r="D196" s="185"/>
      <c r="E196" s="13" t="s">
        <v>59</v>
      </c>
    </row>
    <row r="197" spans="1:5" ht="12.75">
      <c r="A197" s="187">
        <v>0.5291666666666667</v>
      </c>
      <c r="B197" s="185" t="s">
        <v>60</v>
      </c>
      <c r="C197" s="185" t="s">
        <v>597</v>
      </c>
      <c r="D197" s="185"/>
      <c r="E197" s="13"/>
    </row>
    <row r="198" spans="1:5" ht="12.75">
      <c r="A198" s="196" t="s">
        <v>336</v>
      </c>
      <c r="B198" s="185"/>
      <c r="C198" s="185"/>
      <c r="D198" s="185"/>
      <c r="E198" s="13"/>
    </row>
    <row r="199" spans="1:5" ht="12.75">
      <c r="A199" s="187">
        <v>0.47152777777777777</v>
      </c>
      <c r="B199" s="185" t="s">
        <v>242</v>
      </c>
      <c r="C199" s="185"/>
      <c r="D199" s="185" t="s">
        <v>597</v>
      </c>
      <c r="E199" s="13"/>
    </row>
    <row r="200" spans="1:5" ht="12.75">
      <c r="A200" s="187">
        <v>0.4763888888888889</v>
      </c>
      <c r="B200" s="185" t="s">
        <v>574</v>
      </c>
      <c r="C200" s="185"/>
      <c r="D200" s="185" t="s">
        <v>597</v>
      </c>
      <c r="E200" s="13"/>
    </row>
  </sheetData>
  <sheetProtection/>
  <printOptions/>
  <pageMargins left="0.75" right="0.75" top="1" bottom="1" header="0.5" footer="0.5"/>
  <pageSetup orientation="portrait"/>
  <headerFooter alignWithMargins="0">
    <oddHeader xml:space="preserve">&amp;C&amp;"Verdana,Bold"Snapshot Day 10/14/10
Tides </oddHeader>
  </headerFooter>
</worksheet>
</file>

<file path=xl/worksheets/sheet8.xml><?xml version="1.0" encoding="utf-8"?>
<worksheet xmlns="http://schemas.openxmlformats.org/spreadsheetml/2006/main" xmlns:r="http://schemas.openxmlformats.org/officeDocument/2006/relationships">
  <dimension ref="A1:CR114"/>
  <sheetViews>
    <sheetView workbookViewId="0" topLeftCell="A691">
      <pane ySplit="2060" topLeftCell="BM1" activePane="bottomLeft" state="split"/>
      <selection pane="topLeft" activeCell="AU691" sqref="AU1:AU697"/>
      <selection pane="bottomLeft" activeCell="R1" sqref="R1"/>
    </sheetView>
  </sheetViews>
  <sheetFormatPr defaultColWidth="11.00390625" defaultRowHeight="12.75"/>
  <cols>
    <col min="1" max="1" width="11.00390625" style="0" customWidth="1"/>
    <col min="2" max="2" width="4.00390625" style="0" customWidth="1"/>
    <col min="3" max="3" width="4.375" style="0" customWidth="1"/>
    <col min="4" max="4" width="3.375" style="0" customWidth="1"/>
    <col min="5" max="5" width="3.875" style="0" customWidth="1"/>
    <col min="6" max="6" width="3.375" style="0" customWidth="1"/>
    <col min="7" max="8" width="3.75390625" style="0" customWidth="1"/>
    <col min="9" max="9" width="4.00390625" style="0" customWidth="1"/>
    <col min="10" max="10" width="3.125" style="0" customWidth="1"/>
    <col min="11" max="11" width="3.875" style="0" customWidth="1"/>
    <col min="12" max="12" width="3.75390625" style="0" customWidth="1"/>
    <col min="13" max="16" width="3.875" style="0" customWidth="1"/>
    <col min="17" max="17" width="5.25390625" style="0" customWidth="1"/>
    <col min="18" max="18" width="3.375" style="0" customWidth="1"/>
    <col min="19" max="20" width="4.00390625" style="0" customWidth="1"/>
    <col min="21" max="21" width="4.125" style="0" customWidth="1"/>
    <col min="22" max="22" width="3.875" style="0" customWidth="1"/>
    <col min="23" max="23" width="2.875" style="0" customWidth="1"/>
    <col min="24" max="25" width="3.875" style="0" customWidth="1"/>
    <col min="26" max="26" width="4.625" style="0" customWidth="1"/>
    <col min="27" max="27" width="2.75390625" style="0" customWidth="1"/>
    <col min="28" max="28" width="3.00390625" style="0" customWidth="1"/>
    <col min="29" max="29" width="4.125" style="0" customWidth="1"/>
    <col min="30" max="30" width="3.875" style="0" customWidth="1"/>
    <col min="31" max="31" width="4.00390625" style="0" customWidth="1"/>
    <col min="32" max="33" width="3.375" style="0" customWidth="1"/>
    <col min="34" max="34" width="3.75390625" style="0" customWidth="1"/>
    <col min="35" max="37" width="2.75390625" style="0" customWidth="1"/>
    <col min="38" max="41" width="3.75390625" style="0" customWidth="1"/>
    <col min="42" max="42" width="2.75390625" style="0" customWidth="1"/>
    <col min="43" max="43" width="3.25390625" style="0" customWidth="1"/>
    <col min="44" max="45" width="3.75390625" style="0" customWidth="1"/>
    <col min="46" max="47" width="5.00390625" style="0" customWidth="1"/>
    <col min="48" max="48" width="3.75390625" style="0" customWidth="1"/>
    <col min="49" max="49" width="4.125" style="0" customWidth="1"/>
    <col min="50" max="53" width="4.00390625" style="0" customWidth="1"/>
    <col min="54" max="54" width="4.375" style="0" customWidth="1"/>
    <col min="55" max="61" width="3.75390625" style="0" customWidth="1"/>
    <col min="62" max="63" width="5.00390625" style="0" customWidth="1"/>
    <col min="64" max="64" width="3.875" style="0" customWidth="1"/>
    <col min="65" max="68" width="5.00390625" style="0" customWidth="1"/>
    <col min="69" max="69" width="4.875" style="0" customWidth="1"/>
    <col min="70" max="70" width="4.875" style="3" customWidth="1"/>
    <col min="71" max="71" width="5.375" style="9" customWidth="1"/>
    <col min="72" max="72" width="3.25390625" style="0" customWidth="1"/>
    <col min="73" max="74" width="3.75390625" style="0" customWidth="1"/>
    <col min="75" max="75" width="3.25390625" style="0" customWidth="1"/>
    <col min="76" max="76" width="4.00390625" style="0" customWidth="1"/>
    <col min="77" max="77" width="4.125" style="0" customWidth="1"/>
    <col min="78" max="79" width="4.25390625" style="0" customWidth="1"/>
    <col min="80" max="80" width="3.125" style="0" customWidth="1"/>
  </cols>
  <sheetData>
    <row r="1" spans="1:81" ht="90" customHeight="1">
      <c r="A1" s="14" t="s">
        <v>218</v>
      </c>
      <c r="B1" s="50" t="s">
        <v>489</v>
      </c>
      <c r="C1" s="50" t="s">
        <v>490</v>
      </c>
      <c r="D1" s="50" t="s">
        <v>491</v>
      </c>
      <c r="E1" s="50" t="s">
        <v>512</v>
      </c>
      <c r="F1" s="50" t="s">
        <v>513</v>
      </c>
      <c r="G1" s="114" t="s">
        <v>514</v>
      </c>
      <c r="H1" s="114" t="s">
        <v>227</v>
      </c>
      <c r="I1" s="50" t="s">
        <v>515</v>
      </c>
      <c r="J1" s="50" t="s">
        <v>225</v>
      </c>
      <c r="K1" s="50" t="s">
        <v>516</v>
      </c>
      <c r="L1" s="50" t="s">
        <v>517</v>
      </c>
      <c r="M1" s="50" t="s">
        <v>518</v>
      </c>
      <c r="N1" s="50" t="s">
        <v>519</v>
      </c>
      <c r="O1" s="50" t="s">
        <v>520</v>
      </c>
      <c r="P1" s="50" t="s">
        <v>309</v>
      </c>
      <c r="Q1" s="50" t="s">
        <v>319</v>
      </c>
      <c r="R1" s="50" t="s">
        <v>585</v>
      </c>
      <c r="S1" s="50" t="s">
        <v>521</v>
      </c>
      <c r="T1" s="50" t="s">
        <v>223</v>
      </c>
      <c r="U1" s="50" t="s">
        <v>522</v>
      </c>
      <c r="V1" s="114" t="s">
        <v>523</v>
      </c>
      <c r="W1" s="114" t="s">
        <v>406</v>
      </c>
      <c r="X1" s="114" t="s">
        <v>407</v>
      </c>
      <c r="Y1" s="114" t="s">
        <v>456</v>
      </c>
      <c r="Z1" s="50" t="s">
        <v>682</v>
      </c>
      <c r="AA1" s="50" t="s">
        <v>683</v>
      </c>
      <c r="AB1" s="50" t="s">
        <v>408</v>
      </c>
      <c r="AC1" s="50" t="s">
        <v>439</v>
      </c>
      <c r="AD1" s="50" t="s">
        <v>409</v>
      </c>
      <c r="AE1" s="50" t="s">
        <v>410</v>
      </c>
      <c r="AF1" s="114" t="s">
        <v>411</v>
      </c>
      <c r="AG1" s="114" t="s">
        <v>224</v>
      </c>
      <c r="AH1" s="114" t="s">
        <v>412</v>
      </c>
      <c r="AI1" s="50" t="s">
        <v>413</v>
      </c>
      <c r="AJ1" s="50" t="s">
        <v>679</v>
      </c>
      <c r="AK1" s="50" t="s">
        <v>414</v>
      </c>
      <c r="AL1" s="50" t="s">
        <v>415</v>
      </c>
      <c r="AM1" s="50" t="s">
        <v>636</v>
      </c>
      <c r="AN1" s="50" t="s">
        <v>313</v>
      </c>
      <c r="AO1" s="50" t="s">
        <v>416</v>
      </c>
      <c r="AP1" s="50" t="s">
        <v>417</v>
      </c>
      <c r="AQ1" s="50" t="s">
        <v>418</v>
      </c>
      <c r="AR1" s="50" t="s">
        <v>419</v>
      </c>
      <c r="AS1" s="50" t="s">
        <v>420</v>
      </c>
      <c r="AT1" s="115" t="s">
        <v>421</v>
      </c>
      <c r="AU1" s="14" t="s">
        <v>752</v>
      </c>
      <c r="AV1" s="50" t="s">
        <v>422</v>
      </c>
      <c r="AW1" s="50" t="s">
        <v>423</v>
      </c>
      <c r="AX1" s="50" t="s">
        <v>382</v>
      </c>
      <c r="AY1" s="50" t="s">
        <v>424</v>
      </c>
      <c r="AZ1" s="50" t="s">
        <v>425</v>
      </c>
      <c r="BA1" s="50" t="s">
        <v>426</v>
      </c>
      <c r="BB1" s="50" t="s">
        <v>427</v>
      </c>
      <c r="BC1" s="50" t="s">
        <v>428</v>
      </c>
      <c r="BD1" s="50" t="s">
        <v>205</v>
      </c>
      <c r="BE1" s="50" t="s">
        <v>429</v>
      </c>
      <c r="BF1" s="50" t="s">
        <v>430</v>
      </c>
      <c r="BG1" s="50" t="s">
        <v>680</v>
      </c>
      <c r="BH1" s="50" t="s">
        <v>316</v>
      </c>
      <c r="BI1" s="50" t="s">
        <v>431</v>
      </c>
      <c r="BJ1" s="50" t="s">
        <v>432</v>
      </c>
      <c r="BK1" s="50" t="s">
        <v>458</v>
      </c>
      <c r="BL1" s="50" t="s">
        <v>314</v>
      </c>
      <c r="BM1" s="50" t="s">
        <v>206</v>
      </c>
      <c r="BN1" s="50" t="s">
        <v>466</v>
      </c>
      <c r="BO1" s="50" t="s">
        <v>433</v>
      </c>
      <c r="BP1" s="50" t="s">
        <v>379</v>
      </c>
      <c r="BQ1" s="50" t="s">
        <v>434</v>
      </c>
      <c r="BR1" s="50" t="s">
        <v>315</v>
      </c>
      <c r="BS1" s="50" t="s">
        <v>715</v>
      </c>
      <c r="BT1" s="50" t="s">
        <v>716</v>
      </c>
      <c r="BU1" s="50" t="s">
        <v>717</v>
      </c>
      <c r="BV1" s="50" t="s">
        <v>718</v>
      </c>
      <c r="BW1" s="50" t="s">
        <v>719</v>
      </c>
      <c r="BX1" s="50" t="s">
        <v>638</v>
      </c>
      <c r="BY1" s="116" t="s">
        <v>639</v>
      </c>
      <c r="BZ1" s="116" t="s">
        <v>640</v>
      </c>
      <c r="CA1" s="116" t="s">
        <v>378</v>
      </c>
      <c r="CB1" s="117" t="s">
        <v>675</v>
      </c>
      <c r="CC1" s="115" t="s">
        <v>445</v>
      </c>
    </row>
    <row r="2" spans="1:81" ht="25.5">
      <c r="A2" s="33" t="s">
        <v>397</v>
      </c>
      <c r="B2" s="50"/>
      <c r="C2" s="50"/>
      <c r="D2" s="50"/>
      <c r="E2" s="50"/>
      <c r="F2" s="50"/>
      <c r="G2" s="114"/>
      <c r="H2" s="114"/>
      <c r="I2" s="50"/>
      <c r="J2" s="50"/>
      <c r="K2" s="50"/>
      <c r="L2" s="50"/>
      <c r="M2" s="50"/>
      <c r="N2" s="50"/>
      <c r="O2" s="50"/>
      <c r="P2" s="50"/>
      <c r="Q2" s="50"/>
      <c r="R2" s="50"/>
      <c r="S2" s="50"/>
      <c r="T2" s="50"/>
      <c r="U2" s="50"/>
      <c r="V2" s="114"/>
      <c r="W2" s="114"/>
      <c r="X2" s="114"/>
      <c r="Y2" s="114"/>
      <c r="Z2" s="50"/>
      <c r="AA2" s="50"/>
      <c r="AB2" s="50"/>
      <c r="AC2" s="50"/>
      <c r="AD2" s="50"/>
      <c r="AE2" s="50"/>
      <c r="AF2" s="114"/>
      <c r="AG2" s="114"/>
      <c r="AH2" s="114"/>
      <c r="AI2" s="50"/>
      <c r="AJ2" s="50"/>
      <c r="AK2" s="50"/>
      <c r="AL2" s="50"/>
      <c r="AM2" s="50"/>
      <c r="AN2" s="50"/>
      <c r="AO2" s="50"/>
      <c r="AP2" s="50"/>
      <c r="AQ2" s="50"/>
      <c r="AR2" s="50"/>
      <c r="AS2" s="50"/>
      <c r="AT2" s="118">
        <f aca="true" t="shared" si="0" ref="AT2:AT8">SUM(B2:AS2)</f>
        <v>0</v>
      </c>
      <c r="AU2" s="33" t="s">
        <v>397</v>
      </c>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119"/>
      <c r="BV2" s="119"/>
      <c r="BW2" s="119"/>
      <c r="BX2" s="119"/>
      <c r="BY2" s="119"/>
      <c r="BZ2" s="119"/>
      <c r="CA2" s="119"/>
      <c r="CB2" s="15"/>
      <c r="CC2" s="120">
        <f>+SUM(AV2:CB2)</f>
        <v>0</v>
      </c>
    </row>
    <row r="3" spans="1:81" ht="25.5">
      <c r="A3" s="33" t="s">
        <v>371</v>
      </c>
      <c r="B3" s="50"/>
      <c r="C3" s="50"/>
      <c r="D3" s="50"/>
      <c r="E3" s="50"/>
      <c r="F3" s="50"/>
      <c r="G3" s="114"/>
      <c r="H3" s="114"/>
      <c r="I3" s="50"/>
      <c r="J3" s="50"/>
      <c r="K3" s="50"/>
      <c r="L3" s="50"/>
      <c r="M3" s="50"/>
      <c r="N3" s="50"/>
      <c r="O3" s="50"/>
      <c r="P3" s="50"/>
      <c r="Q3" s="50"/>
      <c r="R3" s="50"/>
      <c r="S3" s="50"/>
      <c r="T3" s="50"/>
      <c r="U3" s="50"/>
      <c r="V3" s="114"/>
      <c r="W3" s="114"/>
      <c r="X3" s="114"/>
      <c r="Y3" s="114"/>
      <c r="Z3" s="50"/>
      <c r="AA3" s="50"/>
      <c r="AB3" s="50"/>
      <c r="AC3" s="50"/>
      <c r="AD3" s="50"/>
      <c r="AE3" s="50"/>
      <c r="AF3" s="114"/>
      <c r="AG3" s="114"/>
      <c r="AH3" s="114"/>
      <c r="AI3" s="50"/>
      <c r="AJ3" s="50"/>
      <c r="AK3" s="50"/>
      <c r="AL3" s="50"/>
      <c r="AM3" s="50"/>
      <c r="AN3" s="50"/>
      <c r="AO3" s="50"/>
      <c r="AP3" s="50"/>
      <c r="AQ3" s="50"/>
      <c r="AR3" s="50"/>
      <c r="AS3" s="50"/>
      <c r="AT3" s="118">
        <f t="shared" si="0"/>
        <v>0</v>
      </c>
      <c r="AU3" s="33" t="s">
        <v>371</v>
      </c>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119"/>
      <c r="BV3" s="119"/>
      <c r="BW3" s="119"/>
      <c r="BX3" s="119"/>
      <c r="BY3" s="119"/>
      <c r="BZ3" s="119"/>
      <c r="CA3" s="119"/>
      <c r="CB3" s="15"/>
      <c r="CC3" s="120">
        <f>+SUM(AV3:CB3)</f>
        <v>0</v>
      </c>
    </row>
    <row r="4" spans="1:81" ht="25.5">
      <c r="A4" s="33" t="s">
        <v>279</v>
      </c>
      <c r="B4" s="50"/>
      <c r="C4" s="50"/>
      <c r="D4" s="50"/>
      <c r="E4" s="50"/>
      <c r="F4" s="50"/>
      <c r="G4" s="114"/>
      <c r="H4" s="114"/>
      <c r="I4" s="50"/>
      <c r="J4" s="50"/>
      <c r="K4" s="50"/>
      <c r="L4" s="50"/>
      <c r="M4" s="50"/>
      <c r="N4" s="50"/>
      <c r="O4" s="50"/>
      <c r="P4" s="50"/>
      <c r="Q4" s="50"/>
      <c r="R4" s="50"/>
      <c r="S4" s="50"/>
      <c r="T4" s="50"/>
      <c r="U4" s="50"/>
      <c r="V4" s="114"/>
      <c r="W4" s="114"/>
      <c r="X4" s="114"/>
      <c r="Y4" s="114"/>
      <c r="Z4" s="50"/>
      <c r="AA4" s="50"/>
      <c r="AB4" s="50"/>
      <c r="AC4" s="50"/>
      <c r="AD4" s="50"/>
      <c r="AE4" s="50"/>
      <c r="AF4" s="114"/>
      <c r="AG4" s="114"/>
      <c r="AH4" s="114"/>
      <c r="AI4" s="50"/>
      <c r="AJ4" s="50"/>
      <c r="AK4" s="50"/>
      <c r="AL4" s="50"/>
      <c r="AM4" s="50"/>
      <c r="AN4" s="50"/>
      <c r="AO4" s="50"/>
      <c r="AP4" s="50"/>
      <c r="AQ4" s="50"/>
      <c r="AR4" s="50"/>
      <c r="AS4" s="50"/>
      <c r="AT4" s="118">
        <f t="shared" si="0"/>
        <v>0</v>
      </c>
      <c r="AU4" s="33" t="s">
        <v>279</v>
      </c>
      <c r="AV4" s="50"/>
      <c r="AW4" s="50"/>
      <c r="AX4" s="50"/>
      <c r="AY4" s="50"/>
      <c r="AZ4" s="50"/>
      <c r="BA4" s="50"/>
      <c r="BB4" s="50"/>
      <c r="BC4" s="50"/>
      <c r="BD4" s="50"/>
      <c r="BE4" s="50"/>
      <c r="BF4" s="50"/>
      <c r="BG4" s="50"/>
      <c r="BH4" s="50"/>
      <c r="BI4" s="50"/>
      <c r="BJ4" s="50"/>
      <c r="BK4" s="50"/>
      <c r="BL4" s="50"/>
      <c r="BM4" s="14"/>
      <c r="BN4" s="14"/>
      <c r="BO4" s="14"/>
      <c r="BP4" s="38">
        <v>1</v>
      </c>
      <c r="BQ4" s="38"/>
      <c r="BR4" s="38">
        <v>1</v>
      </c>
      <c r="BS4" s="38">
        <v>1</v>
      </c>
      <c r="BT4" s="136"/>
      <c r="BU4" s="121"/>
      <c r="BV4" s="121"/>
      <c r="BW4" s="121"/>
      <c r="BX4" s="121"/>
      <c r="BY4" s="121"/>
      <c r="BZ4" s="121"/>
      <c r="CA4" s="121">
        <v>1</v>
      </c>
      <c r="CB4" s="15"/>
      <c r="CC4" s="120">
        <f>+SUM(AV4:CB4)</f>
        <v>4</v>
      </c>
    </row>
    <row r="5" spans="1:81" ht="25.5">
      <c r="A5" s="33" t="s">
        <v>650</v>
      </c>
      <c r="B5" s="50"/>
      <c r="C5" s="50"/>
      <c r="D5" s="50"/>
      <c r="E5" s="50"/>
      <c r="F5" s="50"/>
      <c r="G5" s="114"/>
      <c r="H5" s="114"/>
      <c r="I5" s="50"/>
      <c r="J5" s="50"/>
      <c r="K5" s="50"/>
      <c r="L5" s="50"/>
      <c r="M5" s="50"/>
      <c r="N5" s="50"/>
      <c r="O5" s="50"/>
      <c r="P5" s="50"/>
      <c r="Q5" s="50"/>
      <c r="R5" s="50"/>
      <c r="S5" s="50"/>
      <c r="T5" s="50"/>
      <c r="U5" s="50"/>
      <c r="V5" s="114"/>
      <c r="W5" s="114"/>
      <c r="X5" s="114"/>
      <c r="Y5" s="114"/>
      <c r="Z5" s="50"/>
      <c r="AA5" s="50"/>
      <c r="AB5" s="50"/>
      <c r="AC5" s="50"/>
      <c r="AD5" s="50"/>
      <c r="AE5" s="50"/>
      <c r="AF5" s="114"/>
      <c r="AG5" s="114"/>
      <c r="AH5" s="114"/>
      <c r="AI5" s="50"/>
      <c r="AJ5" s="50"/>
      <c r="AK5" s="50"/>
      <c r="AL5" s="50"/>
      <c r="AM5" s="50"/>
      <c r="AN5" s="50"/>
      <c r="AO5" s="50"/>
      <c r="AP5" s="50"/>
      <c r="AQ5" s="50"/>
      <c r="AR5" s="50"/>
      <c r="AS5" s="50"/>
      <c r="AT5" s="118">
        <f t="shared" si="0"/>
        <v>0</v>
      </c>
      <c r="AU5" s="33" t="s">
        <v>650</v>
      </c>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119"/>
      <c r="BV5" s="119"/>
      <c r="BW5" s="119"/>
      <c r="BX5" s="119"/>
      <c r="BY5" s="119"/>
      <c r="BZ5" s="119"/>
      <c r="CA5" s="119"/>
      <c r="CB5" s="15"/>
      <c r="CC5" s="120">
        <f aca="true" t="shared" si="1" ref="CC5:CC52">+SUM(AV5:CB5)</f>
        <v>0</v>
      </c>
    </row>
    <row r="6" spans="1:81" ht="25.5">
      <c r="A6" s="33" t="s">
        <v>676</v>
      </c>
      <c r="B6" s="50"/>
      <c r="C6" s="50"/>
      <c r="D6" s="50"/>
      <c r="E6" s="50"/>
      <c r="F6" s="50"/>
      <c r="G6" s="114"/>
      <c r="H6" s="114"/>
      <c r="I6" s="50"/>
      <c r="J6" s="50"/>
      <c r="K6" s="50"/>
      <c r="L6" s="121"/>
      <c r="M6" s="50"/>
      <c r="N6" s="50"/>
      <c r="O6" s="50"/>
      <c r="P6" s="50"/>
      <c r="Q6" s="50"/>
      <c r="R6" s="15"/>
      <c r="S6" s="50"/>
      <c r="T6" s="50"/>
      <c r="U6" s="50"/>
      <c r="V6" s="114"/>
      <c r="W6" s="114"/>
      <c r="X6" s="114"/>
      <c r="Y6" s="114"/>
      <c r="Z6" s="50"/>
      <c r="AA6" s="50"/>
      <c r="AB6" s="121"/>
      <c r="AC6" s="121"/>
      <c r="AD6" s="121"/>
      <c r="AE6" s="121"/>
      <c r="AF6" s="114"/>
      <c r="AG6" s="114"/>
      <c r="AH6" s="114"/>
      <c r="AI6" s="50"/>
      <c r="AJ6" s="50"/>
      <c r="AK6" s="50"/>
      <c r="AL6" s="50"/>
      <c r="AM6" s="50"/>
      <c r="AN6" s="50"/>
      <c r="AO6" s="50"/>
      <c r="AP6" s="50"/>
      <c r="AQ6" s="50"/>
      <c r="AR6" s="50"/>
      <c r="AS6" s="50"/>
      <c r="AT6" s="118">
        <f t="shared" si="0"/>
        <v>0</v>
      </c>
      <c r="AU6" s="33" t="s">
        <v>676</v>
      </c>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119"/>
      <c r="BV6" s="119"/>
      <c r="BW6" s="119"/>
      <c r="BX6" s="119"/>
      <c r="BY6" s="119"/>
      <c r="BZ6" s="119"/>
      <c r="CA6" s="119"/>
      <c r="CB6" s="119"/>
      <c r="CC6" s="120">
        <f t="shared" si="1"/>
        <v>0</v>
      </c>
    </row>
    <row r="7" spans="1:81" ht="25.5">
      <c r="A7" s="33" t="s">
        <v>600</v>
      </c>
      <c r="B7" s="50"/>
      <c r="C7" s="50"/>
      <c r="D7" s="50"/>
      <c r="E7" s="50"/>
      <c r="F7" s="50"/>
      <c r="G7" s="114"/>
      <c r="H7" s="114"/>
      <c r="I7" s="50"/>
      <c r="J7" s="50"/>
      <c r="K7" s="50"/>
      <c r="L7" s="121"/>
      <c r="M7" s="50"/>
      <c r="N7" s="50"/>
      <c r="O7" s="50"/>
      <c r="P7" s="50"/>
      <c r="Q7" s="50"/>
      <c r="R7" s="15">
        <v>1</v>
      </c>
      <c r="S7" s="50"/>
      <c r="T7" s="50"/>
      <c r="U7" s="15"/>
      <c r="V7" s="114"/>
      <c r="W7" s="114"/>
      <c r="X7" s="114"/>
      <c r="Y7" s="114"/>
      <c r="Z7" s="50"/>
      <c r="AA7" s="50"/>
      <c r="AB7" s="121"/>
      <c r="AC7" s="121"/>
      <c r="AD7" s="121"/>
      <c r="AE7" s="121"/>
      <c r="AF7" s="114"/>
      <c r="AG7" s="114"/>
      <c r="AH7" s="114"/>
      <c r="AI7" s="50"/>
      <c r="AJ7" s="50"/>
      <c r="AK7" s="50"/>
      <c r="AL7" s="50"/>
      <c r="AM7" s="50"/>
      <c r="AN7" s="50"/>
      <c r="AO7" s="50"/>
      <c r="AP7" s="50"/>
      <c r="AQ7" s="50"/>
      <c r="AR7" s="50"/>
      <c r="AS7" s="50"/>
      <c r="AT7" s="118">
        <f t="shared" si="0"/>
        <v>1</v>
      </c>
      <c r="AU7" s="33" t="s">
        <v>600</v>
      </c>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119"/>
      <c r="BV7" s="119"/>
      <c r="BW7" s="119"/>
      <c r="BX7" s="119"/>
      <c r="BY7" s="119"/>
      <c r="BZ7" s="119"/>
      <c r="CA7" s="119"/>
      <c r="CB7" s="119"/>
      <c r="CC7" s="120">
        <f t="shared" si="1"/>
        <v>0</v>
      </c>
    </row>
    <row r="8" spans="1:81" ht="12.75">
      <c r="A8" s="16" t="s">
        <v>269</v>
      </c>
      <c r="B8" s="15"/>
      <c r="C8" s="15"/>
      <c r="D8" s="15"/>
      <c r="E8" s="15"/>
      <c r="F8" s="15"/>
      <c r="G8" s="15"/>
      <c r="H8" s="15"/>
      <c r="I8" s="15"/>
      <c r="J8" s="15"/>
      <c r="K8" s="15"/>
      <c r="L8" s="15"/>
      <c r="M8" s="15">
        <v>3</v>
      </c>
      <c r="N8" s="15"/>
      <c r="O8" s="15"/>
      <c r="P8" s="15"/>
      <c r="Q8" s="15"/>
      <c r="R8" s="15"/>
      <c r="S8" s="15"/>
      <c r="T8" s="15"/>
      <c r="V8" s="15"/>
      <c r="W8" s="15"/>
      <c r="X8" s="15"/>
      <c r="Y8" s="15"/>
      <c r="Z8" s="15"/>
      <c r="AA8" s="15"/>
      <c r="AB8" s="15"/>
      <c r="AC8" s="15"/>
      <c r="AD8" s="15"/>
      <c r="AE8" s="15"/>
      <c r="AF8" s="15"/>
      <c r="AG8" s="15"/>
      <c r="AH8" s="15"/>
      <c r="AI8" s="15"/>
      <c r="AJ8" s="15"/>
      <c r="AK8" s="15"/>
      <c r="AL8" s="15"/>
      <c r="AM8" s="15"/>
      <c r="AN8" s="15"/>
      <c r="AO8" s="15"/>
      <c r="AP8" s="15"/>
      <c r="AQ8" s="15"/>
      <c r="AR8" s="15"/>
      <c r="AS8" s="15"/>
      <c r="AT8" s="118">
        <f t="shared" si="0"/>
        <v>3</v>
      </c>
      <c r="AU8" s="16" t="s">
        <v>269</v>
      </c>
      <c r="AV8" s="50"/>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20">
        <f t="shared" si="1"/>
        <v>0</v>
      </c>
    </row>
    <row r="9" spans="1:81" ht="12.75">
      <c r="A9" s="16" t="s">
        <v>332</v>
      </c>
      <c r="B9" s="15"/>
      <c r="C9" s="15"/>
      <c r="D9" s="15"/>
      <c r="E9" s="15"/>
      <c r="F9" s="15"/>
      <c r="G9" s="15"/>
      <c r="H9" s="15"/>
      <c r="I9" s="15"/>
      <c r="J9" s="15"/>
      <c r="K9" s="15">
        <v>1</v>
      </c>
      <c r="L9" s="15"/>
      <c r="M9" s="15">
        <v>5</v>
      </c>
      <c r="N9" s="15"/>
      <c r="O9" s="15"/>
      <c r="P9" s="15"/>
      <c r="Q9" s="15"/>
      <c r="R9" s="15">
        <v>5</v>
      </c>
      <c r="S9" s="15">
        <v>1</v>
      </c>
      <c r="T9" s="15">
        <v>3</v>
      </c>
      <c r="U9" s="15"/>
      <c r="V9" s="15"/>
      <c r="W9" s="15"/>
      <c r="X9" s="15"/>
      <c r="Y9" s="15"/>
      <c r="Z9" s="15"/>
      <c r="AA9" s="15"/>
      <c r="AB9" s="15"/>
      <c r="AC9" s="15"/>
      <c r="AD9" s="15">
        <v>1</v>
      </c>
      <c r="AE9" s="15"/>
      <c r="AF9" s="15"/>
      <c r="AG9" s="15"/>
      <c r="AH9" s="15">
        <v>5</v>
      </c>
      <c r="AI9" s="15"/>
      <c r="AJ9" s="15"/>
      <c r="AK9" s="15"/>
      <c r="AL9" s="15"/>
      <c r="AM9" s="15"/>
      <c r="AN9" s="15"/>
      <c r="AO9" s="15"/>
      <c r="AP9" s="15"/>
      <c r="AQ9" s="15"/>
      <c r="AR9" s="15"/>
      <c r="AS9" s="15"/>
      <c r="AT9" s="138">
        <f>+SUM(B9:AS9)</f>
        <v>21</v>
      </c>
      <c r="AU9" s="16" t="s">
        <v>332</v>
      </c>
      <c r="AV9" s="50"/>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20">
        <f t="shared" si="1"/>
        <v>0</v>
      </c>
    </row>
    <row r="10" spans="1:81" ht="12.75">
      <c r="A10" s="16" t="s">
        <v>651</v>
      </c>
      <c r="B10" s="15"/>
      <c r="C10" s="15">
        <v>1</v>
      </c>
      <c r="D10" s="15"/>
      <c r="E10" s="15"/>
      <c r="F10" s="15"/>
      <c r="G10" s="15"/>
      <c r="H10" s="15"/>
      <c r="I10" s="15"/>
      <c r="J10" s="15"/>
      <c r="K10" s="15"/>
      <c r="L10" s="15"/>
      <c r="M10" s="15">
        <v>24</v>
      </c>
      <c r="N10" s="15"/>
      <c r="O10" s="15"/>
      <c r="P10" s="15"/>
      <c r="Q10" s="15"/>
      <c r="R10" s="15"/>
      <c r="S10" s="15"/>
      <c r="T10" s="15"/>
      <c r="U10" s="15"/>
      <c r="V10" s="15"/>
      <c r="W10" s="15"/>
      <c r="X10" s="15"/>
      <c r="Y10" s="15"/>
      <c r="Z10" s="15">
        <v>1</v>
      </c>
      <c r="AA10" s="15">
        <v>3</v>
      </c>
      <c r="AB10" s="15"/>
      <c r="AC10" s="15"/>
      <c r="AD10" s="15"/>
      <c r="AE10" s="15"/>
      <c r="AF10" s="15"/>
      <c r="AG10" s="15"/>
      <c r="AH10" s="15">
        <v>4</v>
      </c>
      <c r="AI10" s="15"/>
      <c r="AJ10" s="15"/>
      <c r="AK10" s="15"/>
      <c r="AL10" s="15"/>
      <c r="AM10" s="15"/>
      <c r="AN10" s="15"/>
      <c r="AO10" s="15"/>
      <c r="AP10" s="15"/>
      <c r="AQ10" s="15"/>
      <c r="AR10" s="15"/>
      <c r="AS10" s="15"/>
      <c r="AT10" s="138">
        <f aca="true" t="shared" si="2" ref="AT10:AT51">+SUM(B10:AS10)</f>
        <v>33</v>
      </c>
      <c r="AU10" s="16" t="s">
        <v>651</v>
      </c>
      <c r="AV10" s="50"/>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20">
        <f t="shared" si="1"/>
        <v>0</v>
      </c>
    </row>
    <row r="11" spans="1:81" ht="12.75">
      <c r="A11" s="16" t="s">
        <v>652</v>
      </c>
      <c r="B11" s="15"/>
      <c r="C11" s="15"/>
      <c r="D11" s="15"/>
      <c r="E11" s="15"/>
      <c r="F11" s="15"/>
      <c r="G11" s="15"/>
      <c r="H11" s="15"/>
      <c r="I11" s="15"/>
      <c r="J11" s="15"/>
      <c r="K11" s="15"/>
      <c r="L11" s="15"/>
      <c r="M11" s="15">
        <v>30</v>
      </c>
      <c r="N11" s="15"/>
      <c r="O11" s="15"/>
      <c r="P11" s="15"/>
      <c r="Q11" s="15"/>
      <c r="R11" s="15">
        <v>3</v>
      </c>
      <c r="S11" s="15"/>
      <c r="T11" s="15">
        <v>4</v>
      </c>
      <c r="U11" s="15"/>
      <c r="V11" s="15"/>
      <c r="W11" s="15"/>
      <c r="X11" s="15"/>
      <c r="Y11" s="15"/>
      <c r="Z11" s="15">
        <v>2</v>
      </c>
      <c r="AA11" s="15"/>
      <c r="AB11" s="15"/>
      <c r="AC11" s="15"/>
      <c r="AD11" s="15"/>
      <c r="AE11" s="15">
        <v>2</v>
      </c>
      <c r="AF11" s="15"/>
      <c r="AG11" s="15">
        <v>4</v>
      </c>
      <c r="AH11" s="15">
        <v>3</v>
      </c>
      <c r="AI11" s="15">
        <v>1</v>
      </c>
      <c r="AJ11" s="15"/>
      <c r="AK11" s="15"/>
      <c r="AL11" s="15"/>
      <c r="AM11" s="15"/>
      <c r="AN11" s="15"/>
      <c r="AO11" s="15"/>
      <c r="AP11" s="15"/>
      <c r="AQ11" s="15"/>
      <c r="AR11" s="15"/>
      <c r="AS11" s="15"/>
      <c r="AT11" s="138">
        <f t="shared" si="2"/>
        <v>49</v>
      </c>
      <c r="AU11" s="16" t="s">
        <v>652</v>
      </c>
      <c r="AV11" s="50"/>
      <c r="AW11" s="15">
        <v>1</v>
      </c>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20">
        <f t="shared" si="1"/>
        <v>1</v>
      </c>
    </row>
    <row r="12" spans="1:81" ht="12.75">
      <c r="A12" s="16" t="s">
        <v>706</v>
      </c>
      <c r="B12" s="15"/>
      <c r="C12" s="15"/>
      <c r="D12" s="15"/>
      <c r="E12" s="15"/>
      <c r="F12" s="15"/>
      <c r="G12" s="15"/>
      <c r="H12" s="15"/>
      <c r="I12" s="15"/>
      <c r="J12" s="15"/>
      <c r="K12" s="15">
        <v>1</v>
      </c>
      <c r="L12" s="15"/>
      <c r="M12" s="15">
        <v>79</v>
      </c>
      <c r="N12" s="15"/>
      <c r="O12" s="15"/>
      <c r="P12" s="15"/>
      <c r="Q12" s="15"/>
      <c r="R12" s="15">
        <v>2</v>
      </c>
      <c r="S12" s="15"/>
      <c r="T12" s="15"/>
      <c r="U12" s="15"/>
      <c r="V12" s="15"/>
      <c r="W12" s="15"/>
      <c r="X12" s="15"/>
      <c r="Y12" s="15"/>
      <c r="Z12" s="15">
        <v>49</v>
      </c>
      <c r="AA12" s="15">
        <v>1</v>
      </c>
      <c r="AB12" s="15"/>
      <c r="AC12" s="15">
        <v>4</v>
      </c>
      <c r="AD12" s="15">
        <v>2</v>
      </c>
      <c r="AE12" s="15"/>
      <c r="AF12" s="15">
        <v>1</v>
      </c>
      <c r="AG12" s="15"/>
      <c r="AH12" s="15">
        <v>1</v>
      </c>
      <c r="AI12" s="15"/>
      <c r="AJ12" s="15"/>
      <c r="AK12" s="15"/>
      <c r="AL12" s="15"/>
      <c r="AM12" s="15"/>
      <c r="AN12" s="15"/>
      <c r="AO12" s="15"/>
      <c r="AP12" s="15"/>
      <c r="AQ12" s="15"/>
      <c r="AR12" s="15"/>
      <c r="AS12" s="15"/>
      <c r="AT12" s="138">
        <f t="shared" si="2"/>
        <v>140</v>
      </c>
      <c r="AU12" s="16" t="s">
        <v>706</v>
      </c>
      <c r="AV12" s="50"/>
      <c r="AW12" s="15">
        <v>9</v>
      </c>
      <c r="AX12" s="15"/>
      <c r="AY12" s="15"/>
      <c r="AZ12" s="15"/>
      <c r="BA12" s="15"/>
      <c r="BB12" s="15"/>
      <c r="BC12" s="15"/>
      <c r="BD12" s="15"/>
      <c r="BE12" s="15"/>
      <c r="BF12" s="15"/>
      <c r="BG12" s="15"/>
      <c r="BH12" s="15"/>
      <c r="BI12" s="15"/>
      <c r="BJ12" s="15"/>
      <c r="BK12" s="15"/>
      <c r="BL12" s="15"/>
      <c r="BM12" s="15"/>
      <c r="BN12" s="15"/>
      <c r="BO12" s="15"/>
      <c r="BP12" s="15"/>
      <c r="BQ12" s="15">
        <v>9</v>
      </c>
      <c r="BR12" s="15"/>
      <c r="BS12" s="15"/>
      <c r="BT12" s="15"/>
      <c r="BU12" s="15"/>
      <c r="BV12" s="15"/>
      <c r="BW12" s="15"/>
      <c r="BX12" s="15"/>
      <c r="BY12" s="15"/>
      <c r="BZ12" s="15"/>
      <c r="CA12" s="15"/>
      <c r="CB12" s="15"/>
      <c r="CC12" s="120">
        <f t="shared" si="1"/>
        <v>18</v>
      </c>
    </row>
    <row r="13" spans="1:81" ht="12.75">
      <c r="A13" s="16" t="s">
        <v>641</v>
      </c>
      <c r="B13" s="15"/>
      <c r="C13" s="15"/>
      <c r="D13" s="15"/>
      <c r="E13" s="15"/>
      <c r="F13" s="15"/>
      <c r="G13" s="15"/>
      <c r="H13" s="15"/>
      <c r="I13" s="15"/>
      <c r="J13" s="15"/>
      <c r="K13" s="15">
        <v>6</v>
      </c>
      <c r="L13" s="15"/>
      <c r="M13" s="15">
        <v>13</v>
      </c>
      <c r="N13" s="15"/>
      <c r="O13" s="15"/>
      <c r="P13" s="15"/>
      <c r="Q13" s="15"/>
      <c r="R13" s="15">
        <v>2</v>
      </c>
      <c r="S13" s="15"/>
      <c r="T13" s="15"/>
      <c r="U13" s="15"/>
      <c r="V13" s="15"/>
      <c r="W13" s="15"/>
      <c r="X13" s="15"/>
      <c r="Y13" s="15"/>
      <c r="Z13" s="15">
        <v>1</v>
      </c>
      <c r="AA13" s="15"/>
      <c r="AB13" s="15"/>
      <c r="AC13" s="15"/>
      <c r="AD13" s="15"/>
      <c r="AE13" s="15"/>
      <c r="AF13" s="15"/>
      <c r="AG13" s="15"/>
      <c r="AH13" s="15"/>
      <c r="AI13" s="15"/>
      <c r="AJ13" s="15"/>
      <c r="AK13" s="15"/>
      <c r="AL13" s="15"/>
      <c r="AM13" s="15"/>
      <c r="AN13" s="15"/>
      <c r="AO13" s="15"/>
      <c r="AP13" s="15"/>
      <c r="AQ13" s="15"/>
      <c r="AR13" s="15"/>
      <c r="AS13" s="15"/>
      <c r="AT13" s="138">
        <f t="shared" si="2"/>
        <v>22</v>
      </c>
      <c r="AU13" s="16" t="s">
        <v>641</v>
      </c>
      <c r="AV13" s="50"/>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20">
        <f t="shared" si="1"/>
        <v>0</v>
      </c>
    </row>
    <row r="14" spans="1:81" ht="12.75">
      <c r="A14" s="16" t="s">
        <v>321</v>
      </c>
      <c r="B14" s="15">
        <v>1</v>
      </c>
      <c r="C14" s="15">
        <v>40</v>
      </c>
      <c r="D14" s="15"/>
      <c r="E14" s="15"/>
      <c r="F14" s="15"/>
      <c r="G14" s="15"/>
      <c r="H14" s="15"/>
      <c r="I14" s="15"/>
      <c r="J14" s="15"/>
      <c r="K14" s="15"/>
      <c r="L14" s="15"/>
      <c r="M14" s="15">
        <v>60</v>
      </c>
      <c r="N14" s="15"/>
      <c r="O14" s="15"/>
      <c r="P14" s="15"/>
      <c r="Q14" s="15"/>
      <c r="R14" s="15">
        <v>10</v>
      </c>
      <c r="S14" s="15"/>
      <c r="T14" s="15"/>
      <c r="U14" s="15"/>
      <c r="V14" s="15"/>
      <c r="W14" s="15">
        <v>1</v>
      </c>
      <c r="X14" s="15"/>
      <c r="Y14" s="15"/>
      <c r="Z14" s="15"/>
      <c r="AA14" s="15">
        <v>3</v>
      </c>
      <c r="AB14" s="15"/>
      <c r="AC14" s="15">
        <v>1</v>
      </c>
      <c r="AD14" s="15">
        <v>2</v>
      </c>
      <c r="AE14" s="15"/>
      <c r="AF14" s="15"/>
      <c r="AG14" s="15"/>
      <c r="AH14" s="15">
        <v>1</v>
      </c>
      <c r="AI14" s="15">
        <v>1</v>
      </c>
      <c r="AJ14" s="15"/>
      <c r="AK14" s="15"/>
      <c r="AL14" s="15"/>
      <c r="AM14" s="15"/>
      <c r="AN14" s="15"/>
      <c r="AO14" s="15"/>
      <c r="AP14" s="15"/>
      <c r="AQ14" s="15"/>
      <c r="AR14" s="15"/>
      <c r="AS14" s="15"/>
      <c r="AT14" s="138">
        <f t="shared" si="2"/>
        <v>120</v>
      </c>
      <c r="AU14" s="16" t="s">
        <v>321</v>
      </c>
      <c r="AV14" s="50"/>
      <c r="AW14" s="15">
        <v>1</v>
      </c>
      <c r="AX14" s="15"/>
      <c r="AY14" s="15"/>
      <c r="AZ14" s="15"/>
      <c r="BA14" s="15"/>
      <c r="BB14" s="15"/>
      <c r="BC14" s="15"/>
      <c r="BD14" s="15"/>
      <c r="BE14" s="15"/>
      <c r="BF14" s="15"/>
      <c r="BG14" s="15"/>
      <c r="BH14" s="15"/>
      <c r="BI14" s="15"/>
      <c r="BJ14" s="15"/>
      <c r="BK14" s="15"/>
      <c r="BL14" s="15"/>
      <c r="BM14" s="15"/>
      <c r="BN14" s="15"/>
      <c r="BO14" s="15"/>
      <c r="BP14" s="15"/>
      <c r="BQ14" s="15">
        <v>50</v>
      </c>
      <c r="BR14" s="15"/>
      <c r="BS14" s="15"/>
      <c r="BT14" s="15"/>
      <c r="BU14" s="15"/>
      <c r="BV14" s="15"/>
      <c r="BW14" s="15"/>
      <c r="BX14" s="15"/>
      <c r="BY14" s="15"/>
      <c r="BZ14" s="15"/>
      <c r="CA14" s="15"/>
      <c r="CB14" s="15"/>
      <c r="CC14" s="120">
        <f t="shared" si="1"/>
        <v>51</v>
      </c>
    </row>
    <row r="15" spans="1:81" ht="12.75">
      <c r="A15" s="16" t="s">
        <v>281</v>
      </c>
      <c r="B15" s="15">
        <v>3</v>
      </c>
      <c r="C15" s="15"/>
      <c r="D15" s="15">
        <v>3</v>
      </c>
      <c r="E15" s="15">
        <v>5</v>
      </c>
      <c r="F15" s="15">
        <v>1</v>
      </c>
      <c r="G15" s="15"/>
      <c r="H15" s="15"/>
      <c r="I15" s="15"/>
      <c r="J15" s="15">
        <v>1</v>
      </c>
      <c r="K15" s="15">
        <v>1</v>
      </c>
      <c r="L15" s="15"/>
      <c r="M15" s="15">
        <v>12</v>
      </c>
      <c r="N15" s="15">
        <v>1</v>
      </c>
      <c r="O15" s="15"/>
      <c r="P15" s="15"/>
      <c r="Q15" s="15"/>
      <c r="R15" s="15">
        <v>15</v>
      </c>
      <c r="S15" s="15"/>
      <c r="T15" s="15"/>
      <c r="U15" s="15"/>
      <c r="V15" s="15"/>
      <c r="W15" s="15"/>
      <c r="X15" s="15"/>
      <c r="Y15" s="15"/>
      <c r="Z15" s="15">
        <v>2</v>
      </c>
      <c r="AA15" s="15">
        <v>1</v>
      </c>
      <c r="AB15" s="15"/>
      <c r="AC15" s="15">
        <v>24</v>
      </c>
      <c r="AD15" s="15"/>
      <c r="AE15" s="15"/>
      <c r="AF15" s="15"/>
      <c r="AG15" s="15">
        <v>1</v>
      </c>
      <c r="AH15" s="15">
        <v>6</v>
      </c>
      <c r="AI15" s="15"/>
      <c r="AJ15" s="15"/>
      <c r="AK15" s="15"/>
      <c r="AL15" s="15"/>
      <c r="AM15" s="15"/>
      <c r="AN15" s="15"/>
      <c r="AO15" s="15"/>
      <c r="AP15" s="15"/>
      <c r="AQ15" s="15"/>
      <c r="AR15" s="15"/>
      <c r="AS15" s="15"/>
      <c r="AT15" s="138">
        <f t="shared" si="2"/>
        <v>76</v>
      </c>
      <c r="AU15" s="16" t="s">
        <v>281</v>
      </c>
      <c r="AV15" s="50"/>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20">
        <f t="shared" si="1"/>
        <v>0</v>
      </c>
    </row>
    <row r="16" spans="1:81" ht="12.75">
      <c r="A16" s="16" t="s">
        <v>438</v>
      </c>
      <c r="B16" s="15"/>
      <c r="C16" s="15"/>
      <c r="D16" s="15"/>
      <c r="E16" s="15">
        <v>19</v>
      </c>
      <c r="F16" s="15">
        <v>3</v>
      </c>
      <c r="G16" s="15"/>
      <c r="H16" s="15"/>
      <c r="I16" s="15"/>
      <c r="J16" s="15"/>
      <c r="K16" s="15"/>
      <c r="L16" s="15"/>
      <c r="M16" s="15">
        <v>4</v>
      </c>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38">
        <f t="shared" si="2"/>
        <v>26</v>
      </c>
      <c r="AU16" s="16" t="s">
        <v>438</v>
      </c>
      <c r="AV16" s="50"/>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20">
        <f t="shared" si="1"/>
        <v>0</v>
      </c>
    </row>
    <row r="17" spans="1:81" ht="12.75">
      <c r="A17" s="16" t="s">
        <v>653</v>
      </c>
      <c r="B17" s="15">
        <v>3</v>
      </c>
      <c r="C17" s="15"/>
      <c r="D17" s="15"/>
      <c r="E17" s="15"/>
      <c r="F17" s="15"/>
      <c r="G17" s="15"/>
      <c r="H17" s="15"/>
      <c r="I17" s="15"/>
      <c r="J17" s="15"/>
      <c r="K17" s="15"/>
      <c r="L17" s="15"/>
      <c r="M17" s="15">
        <v>27</v>
      </c>
      <c r="N17" s="15"/>
      <c r="O17" s="15"/>
      <c r="P17" s="15"/>
      <c r="Q17" s="15"/>
      <c r="R17" s="15">
        <v>3</v>
      </c>
      <c r="S17" s="15"/>
      <c r="T17" s="15"/>
      <c r="U17" s="15"/>
      <c r="V17" s="15"/>
      <c r="W17" s="15"/>
      <c r="X17" s="15"/>
      <c r="Y17" s="15"/>
      <c r="Z17" s="15"/>
      <c r="AA17" s="15">
        <v>3</v>
      </c>
      <c r="AB17" s="15"/>
      <c r="AC17" s="15">
        <v>9</v>
      </c>
      <c r="AD17" s="15">
        <v>10</v>
      </c>
      <c r="AE17" s="15">
        <v>2</v>
      </c>
      <c r="AF17" s="15">
        <v>1</v>
      </c>
      <c r="AG17" s="15"/>
      <c r="AH17" s="15"/>
      <c r="AI17" s="15"/>
      <c r="AJ17" s="15"/>
      <c r="AK17" s="15"/>
      <c r="AL17" s="15"/>
      <c r="AM17" s="15"/>
      <c r="AN17" s="15"/>
      <c r="AO17" s="15"/>
      <c r="AP17" s="15"/>
      <c r="AQ17" s="15"/>
      <c r="AR17" s="15"/>
      <c r="AS17" s="15"/>
      <c r="AT17" s="138">
        <f t="shared" si="2"/>
        <v>58</v>
      </c>
      <c r="AU17" s="16" t="s">
        <v>653</v>
      </c>
      <c r="AV17" s="50"/>
      <c r="AW17" s="15">
        <v>6</v>
      </c>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20">
        <f t="shared" si="1"/>
        <v>6</v>
      </c>
    </row>
    <row r="18" spans="1:81" ht="12.75">
      <c r="A18" s="16" t="s">
        <v>654</v>
      </c>
      <c r="B18" s="15"/>
      <c r="C18" s="15"/>
      <c r="D18" s="15"/>
      <c r="E18" s="15"/>
      <c r="F18" s="15"/>
      <c r="G18" s="15"/>
      <c r="H18" s="15"/>
      <c r="I18" s="15"/>
      <c r="J18" s="15"/>
      <c r="K18" s="15"/>
      <c r="L18" s="15"/>
      <c r="M18" s="15">
        <v>8</v>
      </c>
      <c r="N18" s="15">
        <v>1</v>
      </c>
      <c r="O18" s="15"/>
      <c r="P18" s="15"/>
      <c r="Q18" s="15"/>
      <c r="R18" s="15"/>
      <c r="S18" s="15"/>
      <c r="T18" s="15"/>
      <c r="U18" s="15"/>
      <c r="V18" s="15"/>
      <c r="W18" s="15"/>
      <c r="X18" s="15"/>
      <c r="Y18" s="15"/>
      <c r="Z18" s="15"/>
      <c r="AA18" s="15">
        <v>1</v>
      </c>
      <c r="AB18" s="15"/>
      <c r="AC18" s="15">
        <v>4</v>
      </c>
      <c r="AD18" s="15"/>
      <c r="AE18" s="15"/>
      <c r="AF18" s="15"/>
      <c r="AG18" s="15"/>
      <c r="AH18" s="15"/>
      <c r="AI18" s="15"/>
      <c r="AJ18" s="15"/>
      <c r="AK18" s="15"/>
      <c r="AL18" s="15"/>
      <c r="AM18" s="15"/>
      <c r="AN18" s="15"/>
      <c r="AO18" s="15"/>
      <c r="AP18" s="15"/>
      <c r="AQ18" s="15"/>
      <c r="AR18" s="15"/>
      <c r="AS18" s="15"/>
      <c r="AT18" s="138">
        <f t="shared" si="2"/>
        <v>14</v>
      </c>
      <c r="AU18" s="16" t="s">
        <v>654</v>
      </c>
      <c r="AV18" s="50"/>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20">
        <f t="shared" si="1"/>
        <v>0</v>
      </c>
    </row>
    <row r="19" spans="1:81" ht="12.75">
      <c r="A19" s="16" t="s">
        <v>568</v>
      </c>
      <c r="B19" s="15">
        <v>2</v>
      </c>
      <c r="C19" s="15"/>
      <c r="D19" s="15"/>
      <c r="E19" s="15">
        <v>1</v>
      </c>
      <c r="F19" s="15"/>
      <c r="G19" s="15"/>
      <c r="H19" s="15"/>
      <c r="I19" s="15"/>
      <c r="J19" s="15"/>
      <c r="K19" s="15"/>
      <c r="L19" s="15"/>
      <c r="M19" s="15">
        <v>14</v>
      </c>
      <c r="N19" s="15"/>
      <c r="O19" s="15"/>
      <c r="P19" s="15"/>
      <c r="Q19" s="15"/>
      <c r="R19" s="15">
        <v>2</v>
      </c>
      <c r="S19" s="15"/>
      <c r="T19" s="15"/>
      <c r="U19" s="15"/>
      <c r="V19" s="15"/>
      <c r="W19" s="15"/>
      <c r="X19" s="15"/>
      <c r="Y19" s="15"/>
      <c r="Z19" s="15"/>
      <c r="AA19" s="15">
        <v>1</v>
      </c>
      <c r="AB19" s="15"/>
      <c r="AC19" s="15"/>
      <c r="AD19" s="15">
        <v>2</v>
      </c>
      <c r="AE19" s="15"/>
      <c r="AF19" s="15"/>
      <c r="AG19" s="15"/>
      <c r="AH19" s="15"/>
      <c r="AI19" s="15"/>
      <c r="AJ19" s="15"/>
      <c r="AK19" s="15"/>
      <c r="AL19" s="15"/>
      <c r="AM19" s="15"/>
      <c r="AN19" s="15"/>
      <c r="AO19" s="15"/>
      <c r="AP19" s="15"/>
      <c r="AQ19" s="15"/>
      <c r="AR19" s="15"/>
      <c r="AS19" s="15"/>
      <c r="AT19" s="138">
        <f t="shared" si="2"/>
        <v>22</v>
      </c>
      <c r="AU19" s="16" t="s">
        <v>568</v>
      </c>
      <c r="AV19" s="50"/>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20">
        <f t="shared" si="1"/>
        <v>0</v>
      </c>
    </row>
    <row r="20" spans="1:96" s="144" customFormat="1" ht="12.75">
      <c r="A20" s="139" t="s">
        <v>226</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1">
        <f t="shared" si="2"/>
        <v>0</v>
      </c>
      <c r="AU20" s="139" t="s">
        <v>226</v>
      </c>
      <c r="AV20" s="142"/>
      <c r="AW20" s="140">
        <v>7</v>
      </c>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20">
        <f t="shared" si="1"/>
        <v>7</v>
      </c>
      <c r="CD20" s="122"/>
      <c r="CE20" s="122"/>
      <c r="CF20" s="122"/>
      <c r="CG20" s="122"/>
      <c r="CH20" s="122"/>
      <c r="CI20" s="122"/>
      <c r="CJ20" s="122"/>
      <c r="CK20" s="122"/>
      <c r="CL20" s="122"/>
      <c r="CM20" s="122"/>
      <c r="CN20" s="122"/>
      <c r="CO20" s="122"/>
      <c r="CP20" s="122"/>
      <c r="CQ20" s="122"/>
      <c r="CR20" s="122"/>
    </row>
    <row r="21" spans="1:81" ht="12.75">
      <c r="A21" s="16" t="s">
        <v>601</v>
      </c>
      <c r="B21" s="15">
        <v>1</v>
      </c>
      <c r="C21" s="15">
        <v>81</v>
      </c>
      <c r="D21" s="15"/>
      <c r="E21" s="15"/>
      <c r="F21" s="15"/>
      <c r="G21" s="15"/>
      <c r="H21" s="15">
        <v>1</v>
      </c>
      <c r="I21" s="15"/>
      <c r="J21" s="15"/>
      <c r="K21" s="15"/>
      <c r="L21" s="15"/>
      <c r="M21" s="15">
        <v>8</v>
      </c>
      <c r="N21" s="15"/>
      <c r="O21" s="15"/>
      <c r="P21" s="15"/>
      <c r="Q21" s="15"/>
      <c r="R21" s="15">
        <v>2</v>
      </c>
      <c r="S21" s="15"/>
      <c r="T21" s="15"/>
      <c r="U21" s="15"/>
      <c r="V21" s="15"/>
      <c r="W21" s="15"/>
      <c r="X21" s="15"/>
      <c r="Y21" s="15"/>
      <c r="Z21" s="15">
        <v>6</v>
      </c>
      <c r="AA21" s="15">
        <v>6</v>
      </c>
      <c r="AB21" s="15"/>
      <c r="AC21" s="15"/>
      <c r="AD21" s="15"/>
      <c r="AE21" s="15"/>
      <c r="AF21" s="15"/>
      <c r="AG21" s="15"/>
      <c r="AH21" s="15">
        <v>2</v>
      </c>
      <c r="AI21" s="15"/>
      <c r="AJ21" s="15"/>
      <c r="AK21" s="15"/>
      <c r="AL21" s="15"/>
      <c r="AM21" s="15"/>
      <c r="AN21" s="15"/>
      <c r="AO21" s="15"/>
      <c r="AP21" s="15"/>
      <c r="AQ21" s="15"/>
      <c r="AR21" s="15"/>
      <c r="AS21" s="15"/>
      <c r="AT21" s="138">
        <f t="shared" si="2"/>
        <v>107</v>
      </c>
      <c r="AU21" s="16" t="s">
        <v>601</v>
      </c>
      <c r="AV21" s="50"/>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20">
        <f t="shared" si="1"/>
        <v>0</v>
      </c>
    </row>
    <row r="22" spans="1:81" ht="12.75">
      <c r="A22" s="139" t="s">
        <v>446</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5"/>
      <c r="AQ22" s="15"/>
      <c r="AR22" s="15"/>
      <c r="AS22" s="15"/>
      <c r="AT22" s="138">
        <f t="shared" si="2"/>
        <v>0</v>
      </c>
      <c r="AU22" s="139" t="s">
        <v>446</v>
      </c>
      <c r="AV22" s="50"/>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20">
        <f t="shared" si="1"/>
        <v>0</v>
      </c>
    </row>
    <row r="23" spans="1:81" ht="12.75">
      <c r="A23" s="16" t="s">
        <v>386</v>
      </c>
      <c r="B23" s="15"/>
      <c r="C23" s="15">
        <v>20</v>
      </c>
      <c r="D23" s="15"/>
      <c r="E23" s="15"/>
      <c r="F23" s="15"/>
      <c r="G23" s="15"/>
      <c r="H23" s="15"/>
      <c r="I23" s="15"/>
      <c r="J23" s="15"/>
      <c r="K23" s="15"/>
      <c r="L23" s="15"/>
      <c r="M23" s="15"/>
      <c r="N23" s="15"/>
      <c r="O23" s="15"/>
      <c r="P23" s="15"/>
      <c r="Q23" s="15"/>
      <c r="R23" s="15">
        <v>3</v>
      </c>
      <c r="S23" s="15"/>
      <c r="T23" s="15"/>
      <c r="U23" s="15"/>
      <c r="V23" s="15"/>
      <c r="W23" s="15"/>
      <c r="X23" s="15"/>
      <c r="Y23" s="15"/>
      <c r="Z23" s="15">
        <v>2</v>
      </c>
      <c r="AA23" s="15">
        <v>4</v>
      </c>
      <c r="AB23" s="15"/>
      <c r="AC23" s="15"/>
      <c r="AD23" s="15"/>
      <c r="AE23" s="15"/>
      <c r="AF23" s="15"/>
      <c r="AG23" s="15"/>
      <c r="AH23" s="15"/>
      <c r="AI23" s="15"/>
      <c r="AJ23" s="15"/>
      <c r="AK23" s="15"/>
      <c r="AL23" s="15"/>
      <c r="AM23" s="15"/>
      <c r="AN23" s="15"/>
      <c r="AO23" s="15"/>
      <c r="AP23" s="15"/>
      <c r="AQ23" s="15"/>
      <c r="AR23" s="15"/>
      <c r="AS23" s="15"/>
      <c r="AT23" s="138">
        <f t="shared" si="2"/>
        <v>29</v>
      </c>
      <c r="AU23" s="16" t="s">
        <v>386</v>
      </c>
      <c r="AV23" s="50"/>
      <c r="AW23" s="15">
        <v>2</v>
      </c>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20">
        <f t="shared" si="1"/>
        <v>2</v>
      </c>
    </row>
    <row r="24" spans="1:81" ht="12.75">
      <c r="A24" s="16" t="s">
        <v>655</v>
      </c>
      <c r="B24" s="15">
        <v>1</v>
      </c>
      <c r="C24" s="15"/>
      <c r="D24" s="15"/>
      <c r="E24" s="15">
        <v>8</v>
      </c>
      <c r="F24" s="15"/>
      <c r="G24" s="15"/>
      <c r="H24" s="15"/>
      <c r="I24" s="15"/>
      <c r="J24" s="15"/>
      <c r="K24" s="15"/>
      <c r="L24" s="15"/>
      <c r="M24" s="15">
        <v>13</v>
      </c>
      <c r="N24" s="15"/>
      <c r="O24" s="15"/>
      <c r="P24" s="15"/>
      <c r="Q24" s="15"/>
      <c r="R24" s="15"/>
      <c r="S24" s="15"/>
      <c r="T24" s="15"/>
      <c r="U24" s="15"/>
      <c r="V24" s="15"/>
      <c r="W24" s="15"/>
      <c r="X24" s="15"/>
      <c r="Y24" s="15"/>
      <c r="Z24" s="15">
        <v>4</v>
      </c>
      <c r="AA24" s="15">
        <v>5</v>
      </c>
      <c r="AB24" s="15"/>
      <c r="AC24" s="15">
        <v>6</v>
      </c>
      <c r="AD24" s="15"/>
      <c r="AE24" s="15"/>
      <c r="AF24" s="15"/>
      <c r="AG24" s="15"/>
      <c r="AH24" s="15"/>
      <c r="AI24" s="15"/>
      <c r="AJ24" s="15"/>
      <c r="AK24" s="15"/>
      <c r="AL24" s="15"/>
      <c r="AM24" s="15"/>
      <c r="AN24" s="15"/>
      <c r="AO24" s="15"/>
      <c r="AP24" s="15"/>
      <c r="AQ24" s="15"/>
      <c r="AR24" s="15"/>
      <c r="AS24" s="15"/>
      <c r="AT24" s="138">
        <f t="shared" si="2"/>
        <v>37</v>
      </c>
      <c r="AU24" s="16" t="s">
        <v>655</v>
      </c>
      <c r="AV24" s="50"/>
      <c r="AW24" s="15">
        <v>2</v>
      </c>
      <c r="AX24" s="15"/>
      <c r="AY24" s="15"/>
      <c r="AZ24" s="15"/>
      <c r="BA24" s="15"/>
      <c r="BB24" s="15"/>
      <c r="BC24" s="15"/>
      <c r="BD24" s="15"/>
      <c r="BE24" s="15"/>
      <c r="BF24" s="15"/>
      <c r="BG24" s="15"/>
      <c r="BH24" s="15"/>
      <c r="BI24" s="15"/>
      <c r="BJ24" s="15"/>
      <c r="BK24" s="15"/>
      <c r="BL24" s="15"/>
      <c r="BM24" s="15"/>
      <c r="BN24" s="15"/>
      <c r="BO24" s="15">
        <v>12</v>
      </c>
      <c r="BP24" s="15"/>
      <c r="BQ24" s="15"/>
      <c r="BR24" s="15"/>
      <c r="BS24" s="15"/>
      <c r="BT24" s="15"/>
      <c r="BU24" s="15"/>
      <c r="BV24" s="15"/>
      <c r="BW24" s="15"/>
      <c r="BX24" s="15"/>
      <c r="BY24" s="15"/>
      <c r="BZ24" s="15"/>
      <c r="CA24" s="15"/>
      <c r="CB24" s="15"/>
      <c r="CC24" s="120">
        <f t="shared" si="1"/>
        <v>14</v>
      </c>
    </row>
    <row r="25" spans="1:81" ht="12.75">
      <c r="A25" s="16" t="s">
        <v>742</v>
      </c>
      <c r="B25" s="15"/>
      <c r="C25" s="15"/>
      <c r="D25" s="15"/>
      <c r="E25" s="15">
        <v>1</v>
      </c>
      <c r="F25" s="15"/>
      <c r="G25" s="15"/>
      <c r="H25" s="15"/>
      <c r="I25" s="15"/>
      <c r="J25" s="15"/>
      <c r="K25" s="15"/>
      <c r="L25" s="15"/>
      <c r="M25" s="15"/>
      <c r="N25" s="15"/>
      <c r="O25" s="15"/>
      <c r="P25" s="15"/>
      <c r="Q25" s="15"/>
      <c r="R25" s="15"/>
      <c r="S25" s="15"/>
      <c r="T25" s="15"/>
      <c r="U25" s="15"/>
      <c r="V25" s="15"/>
      <c r="W25" s="15"/>
      <c r="X25" s="15"/>
      <c r="Y25" s="15"/>
      <c r="Z25" s="15">
        <v>1</v>
      </c>
      <c r="AA25" s="15">
        <v>2</v>
      </c>
      <c r="AB25" s="15"/>
      <c r="AC25" s="15"/>
      <c r="AD25" s="15"/>
      <c r="AE25" s="15"/>
      <c r="AF25" s="15"/>
      <c r="AG25" s="15"/>
      <c r="AH25" s="15"/>
      <c r="AI25" s="15"/>
      <c r="AJ25" s="15"/>
      <c r="AK25" s="15"/>
      <c r="AL25" s="15"/>
      <c r="AM25" s="15"/>
      <c r="AN25" s="15"/>
      <c r="AO25" s="15"/>
      <c r="AP25" s="15"/>
      <c r="AQ25" s="15"/>
      <c r="AR25" s="15"/>
      <c r="AS25" s="15"/>
      <c r="AT25" s="138">
        <f t="shared" si="2"/>
        <v>4</v>
      </c>
      <c r="AU25" s="16" t="s">
        <v>742</v>
      </c>
      <c r="AV25" s="50"/>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20">
        <f t="shared" si="1"/>
        <v>0</v>
      </c>
    </row>
    <row r="26" spans="1:81" ht="12.75">
      <c r="A26" s="16" t="s">
        <v>642</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38">
        <f t="shared" si="2"/>
        <v>0</v>
      </c>
      <c r="AU26" s="16" t="s">
        <v>642</v>
      </c>
      <c r="AV26" s="50"/>
      <c r="AW26" s="15">
        <v>8</v>
      </c>
      <c r="AX26" s="15"/>
      <c r="AY26" s="15"/>
      <c r="AZ26" s="15"/>
      <c r="BA26" s="15"/>
      <c r="BB26" s="15"/>
      <c r="BC26" s="15"/>
      <c r="BD26" s="15"/>
      <c r="BE26" s="15"/>
      <c r="BF26" s="15"/>
      <c r="BG26" s="15"/>
      <c r="BH26" s="15"/>
      <c r="BI26" s="15">
        <v>3</v>
      </c>
      <c r="BJ26" s="15"/>
      <c r="BK26" s="15"/>
      <c r="BL26" s="15"/>
      <c r="BM26" s="15"/>
      <c r="BN26" s="15"/>
      <c r="BO26" s="15"/>
      <c r="BP26" s="15"/>
      <c r="BQ26" s="15"/>
      <c r="BR26" s="15"/>
      <c r="BS26" s="15"/>
      <c r="BT26" s="15"/>
      <c r="BU26" s="15"/>
      <c r="BV26" s="15"/>
      <c r="BW26" s="15"/>
      <c r="BX26" s="15"/>
      <c r="BY26" s="15"/>
      <c r="BZ26" s="15"/>
      <c r="CA26" s="15"/>
      <c r="CB26" s="15"/>
      <c r="CC26" s="120">
        <f t="shared" si="1"/>
        <v>11</v>
      </c>
    </row>
    <row r="27" spans="1:81" s="144" customFormat="1" ht="12.75">
      <c r="A27" s="139" t="s">
        <v>447</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1">
        <f t="shared" si="2"/>
        <v>0</v>
      </c>
      <c r="AU27" s="139" t="s">
        <v>447</v>
      </c>
      <c r="AV27" s="142"/>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3">
        <f t="shared" si="1"/>
        <v>0</v>
      </c>
    </row>
    <row r="28" spans="1:81" ht="12.75">
      <c r="A28" s="16" t="s">
        <v>656</v>
      </c>
      <c r="B28" s="15"/>
      <c r="C28" s="15"/>
      <c r="D28" s="15"/>
      <c r="E28" s="15"/>
      <c r="F28" s="15"/>
      <c r="G28" s="15"/>
      <c r="H28" s="15"/>
      <c r="I28" s="15"/>
      <c r="J28" s="15"/>
      <c r="K28" s="15"/>
      <c r="L28" s="15"/>
      <c r="M28" s="15"/>
      <c r="N28" s="15"/>
      <c r="O28" s="15"/>
      <c r="P28" s="15"/>
      <c r="Q28" s="15"/>
      <c r="R28" s="15">
        <v>3</v>
      </c>
      <c r="S28" s="15"/>
      <c r="T28" s="15"/>
      <c r="U28" s="15"/>
      <c r="V28" s="15"/>
      <c r="W28" s="15"/>
      <c r="X28" s="15"/>
      <c r="Y28" s="15"/>
      <c r="Z28" s="15"/>
      <c r="AA28" s="15">
        <v>3</v>
      </c>
      <c r="AB28" s="15"/>
      <c r="AC28" s="15"/>
      <c r="AD28" s="15"/>
      <c r="AE28" s="15"/>
      <c r="AF28" s="15"/>
      <c r="AG28" s="15"/>
      <c r="AH28" s="15"/>
      <c r="AI28" s="15"/>
      <c r="AJ28" s="15"/>
      <c r="AK28" s="15"/>
      <c r="AL28" s="15"/>
      <c r="AM28" s="15"/>
      <c r="AN28" s="15"/>
      <c r="AO28" s="15"/>
      <c r="AP28" s="15">
        <v>1</v>
      </c>
      <c r="AQ28" s="15"/>
      <c r="AR28" s="15"/>
      <c r="AS28" s="15"/>
      <c r="AT28" s="138">
        <f t="shared" si="2"/>
        <v>7</v>
      </c>
      <c r="AU28" s="16" t="s">
        <v>656</v>
      </c>
      <c r="AV28" s="50"/>
      <c r="AW28" s="15">
        <v>1</v>
      </c>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20">
        <f t="shared" si="1"/>
        <v>1</v>
      </c>
    </row>
    <row r="29" spans="1:81" ht="12.75">
      <c r="A29" s="16" t="s">
        <v>280</v>
      </c>
      <c r="B29" s="15"/>
      <c r="C29" s="15"/>
      <c r="D29" s="15"/>
      <c r="E29" s="15">
        <v>117</v>
      </c>
      <c r="F29" s="15">
        <v>5</v>
      </c>
      <c r="G29" s="15"/>
      <c r="H29" s="15"/>
      <c r="I29" s="15"/>
      <c r="J29" s="15"/>
      <c r="K29" s="15"/>
      <c r="L29" s="15"/>
      <c r="M29" s="15"/>
      <c r="N29" s="15"/>
      <c r="O29" s="15"/>
      <c r="P29" s="15"/>
      <c r="Q29" s="15"/>
      <c r="R29" s="15"/>
      <c r="S29" s="15"/>
      <c r="T29" s="15"/>
      <c r="U29" s="15"/>
      <c r="V29" s="15">
        <v>12</v>
      </c>
      <c r="W29" s="15"/>
      <c r="X29" s="15"/>
      <c r="Y29" s="15"/>
      <c r="Z29" s="15"/>
      <c r="AA29" s="15">
        <v>1</v>
      </c>
      <c r="AB29" s="15"/>
      <c r="AC29" s="15"/>
      <c r="AD29" s="15"/>
      <c r="AE29" s="15"/>
      <c r="AF29" s="15"/>
      <c r="AG29" s="15"/>
      <c r="AH29" s="15"/>
      <c r="AI29" s="15"/>
      <c r="AJ29" s="15"/>
      <c r="AK29" s="15"/>
      <c r="AL29" s="15"/>
      <c r="AM29" s="15"/>
      <c r="AN29" s="15"/>
      <c r="AO29" s="15"/>
      <c r="AP29" s="15"/>
      <c r="AQ29" s="15"/>
      <c r="AR29" s="15"/>
      <c r="AS29" s="15"/>
      <c r="AT29" s="138">
        <f t="shared" si="2"/>
        <v>135</v>
      </c>
      <c r="AU29" s="16" t="s">
        <v>280</v>
      </c>
      <c r="AV29" s="50"/>
      <c r="AW29" s="15">
        <v>5</v>
      </c>
      <c r="AX29" s="15"/>
      <c r="AY29" s="15"/>
      <c r="AZ29" s="15"/>
      <c r="BA29" s="15"/>
      <c r="BB29" s="15"/>
      <c r="BC29" s="15"/>
      <c r="BD29" s="15"/>
      <c r="BE29" s="15"/>
      <c r="BF29" s="15"/>
      <c r="BG29" s="15"/>
      <c r="BH29" s="15"/>
      <c r="BI29" s="15"/>
      <c r="BJ29" s="15"/>
      <c r="BK29" s="15"/>
      <c r="BL29" s="15"/>
      <c r="BM29" s="15">
        <v>1</v>
      </c>
      <c r="BN29" s="15"/>
      <c r="BO29" s="15"/>
      <c r="BP29" s="15"/>
      <c r="BQ29" s="15"/>
      <c r="BR29" s="15"/>
      <c r="BS29" s="15"/>
      <c r="BT29" s="15"/>
      <c r="BU29" s="15"/>
      <c r="BV29" s="15"/>
      <c r="BW29" s="15"/>
      <c r="BX29" s="15"/>
      <c r="BY29" s="15"/>
      <c r="BZ29" s="15"/>
      <c r="CA29" s="15"/>
      <c r="CB29" s="15"/>
      <c r="CC29" s="120">
        <f t="shared" si="1"/>
        <v>6</v>
      </c>
    </row>
    <row r="30" spans="1:81" ht="12.75">
      <c r="A30" s="16" t="s">
        <v>448</v>
      </c>
      <c r="B30" s="15"/>
      <c r="C30" s="15"/>
      <c r="D30" s="15"/>
      <c r="E30" s="15"/>
      <c r="F30" s="15"/>
      <c r="G30" s="15"/>
      <c r="H30" s="15"/>
      <c r="I30" s="15"/>
      <c r="J30" s="15"/>
      <c r="K30" s="15"/>
      <c r="L30" s="15"/>
      <c r="M30" s="15">
        <v>1</v>
      </c>
      <c r="N30" s="15"/>
      <c r="O30" s="15"/>
      <c r="P30" s="15"/>
      <c r="Q30" s="15"/>
      <c r="R30" s="15"/>
      <c r="S30" s="15"/>
      <c r="T30" s="15"/>
      <c r="U30" s="15"/>
      <c r="V30" s="15">
        <v>20</v>
      </c>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38">
        <f t="shared" si="2"/>
        <v>21</v>
      </c>
      <c r="AU30" s="16" t="s">
        <v>448</v>
      </c>
      <c r="AV30" s="50"/>
      <c r="AW30" s="15">
        <v>6</v>
      </c>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20">
        <f t="shared" si="1"/>
        <v>6</v>
      </c>
    </row>
    <row r="31" spans="1:81" ht="12.75">
      <c r="A31" s="16" t="s">
        <v>372</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38">
        <f t="shared" si="2"/>
        <v>0</v>
      </c>
      <c r="AU31" s="16" t="s">
        <v>372</v>
      </c>
      <c r="AV31" s="50"/>
      <c r="AW31" s="15"/>
      <c r="AX31" s="15"/>
      <c r="AY31" s="15"/>
      <c r="AZ31" s="15"/>
      <c r="BA31" s="15"/>
      <c r="BB31" s="15">
        <v>20</v>
      </c>
      <c r="BC31" s="15"/>
      <c r="BD31" s="15"/>
      <c r="BE31" s="15"/>
      <c r="BF31" s="15"/>
      <c r="BG31" s="15"/>
      <c r="BH31" s="15"/>
      <c r="BI31" s="15"/>
      <c r="BJ31" s="15"/>
      <c r="BK31" s="15"/>
      <c r="BL31" s="15"/>
      <c r="BM31" s="15"/>
      <c r="BN31" s="15"/>
      <c r="BO31" s="15">
        <v>6</v>
      </c>
      <c r="BP31" s="15"/>
      <c r="BQ31" s="15"/>
      <c r="BR31" s="15"/>
      <c r="BS31" s="15"/>
      <c r="BT31" s="15"/>
      <c r="BU31" s="15"/>
      <c r="BV31" s="15"/>
      <c r="BW31" s="15"/>
      <c r="BX31" s="15"/>
      <c r="BY31" s="15"/>
      <c r="BZ31" s="15"/>
      <c r="CA31" s="15">
        <v>1</v>
      </c>
      <c r="CB31" s="15"/>
      <c r="CC31" s="120">
        <f t="shared" si="1"/>
        <v>27</v>
      </c>
    </row>
    <row r="32" spans="1:81" s="144" customFormat="1" ht="12.75">
      <c r="A32" s="139" t="s">
        <v>451</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1">
        <f t="shared" si="2"/>
        <v>0</v>
      </c>
      <c r="AU32" s="139" t="s">
        <v>451</v>
      </c>
      <c r="AV32" s="142"/>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3">
        <f t="shared" si="1"/>
        <v>0</v>
      </c>
    </row>
    <row r="33" spans="1:81" ht="12.75">
      <c r="A33" s="20" t="s">
        <v>740</v>
      </c>
      <c r="B33" s="15"/>
      <c r="C33" s="15"/>
      <c r="D33" s="15"/>
      <c r="E33" s="15"/>
      <c r="F33" s="15"/>
      <c r="G33" s="15"/>
      <c r="H33" s="15"/>
      <c r="I33" s="15"/>
      <c r="J33" s="15"/>
      <c r="K33" s="15"/>
      <c r="L33" s="15"/>
      <c r="M33" s="15"/>
      <c r="N33" s="15"/>
      <c r="O33" s="15"/>
      <c r="P33" s="15"/>
      <c r="Q33" s="15"/>
      <c r="R33" s="15"/>
      <c r="S33" s="15">
        <v>8</v>
      </c>
      <c r="T33" s="15"/>
      <c r="U33" s="15"/>
      <c r="V33" s="15">
        <v>21</v>
      </c>
      <c r="W33" s="15"/>
      <c r="X33" s="15"/>
      <c r="Y33" s="15"/>
      <c r="Z33" s="15"/>
      <c r="AA33" s="15">
        <v>2</v>
      </c>
      <c r="AB33" s="15"/>
      <c r="AC33" s="15"/>
      <c r="AD33" s="15"/>
      <c r="AE33" s="15"/>
      <c r="AF33" s="15"/>
      <c r="AG33" s="15"/>
      <c r="AH33" s="15"/>
      <c r="AI33" s="15"/>
      <c r="AJ33" s="15"/>
      <c r="AK33" s="15"/>
      <c r="AL33" s="15"/>
      <c r="AM33" s="15"/>
      <c r="AN33" s="15"/>
      <c r="AO33" s="15"/>
      <c r="AP33" s="15"/>
      <c r="AQ33" s="15"/>
      <c r="AR33" s="15"/>
      <c r="AS33" s="15"/>
      <c r="AT33" s="138">
        <f t="shared" si="2"/>
        <v>31</v>
      </c>
      <c r="AU33" s="20" t="s">
        <v>740</v>
      </c>
      <c r="AV33" s="50"/>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20">
        <f t="shared" si="1"/>
        <v>0</v>
      </c>
    </row>
    <row r="34" spans="1:81" s="144" customFormat="1" ht="12.75">
      <c r="A34" s="146" t="s">
        <v>452</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1">
        <f t="shared" si="2"/>
        <v>0</v>
      </c>
      <c r="AU34" s="146" t="s">
        <v>317</v>
      </c>
      <c r="AV34" s="142"/>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3">
        <f t="shared" si="1"/>
        <v>0</v>
      </c>
    </row>
    <row r="35" spans="1:81" ht="12.75">
      <c r="A35" s="20" t="s">
        <v>577</v>
      </c>
      <c r="B35" s="15"/>
      <c r="C35" s="15">
        <v>39</v>
      </c>
      <c r="D35" s="15"/>
      <c r="E35" s="15"/>
      <c r="F35" s="15"/>
      <c r="G35" s="15"/>
      <c r="H35" s="15"/>
      <c r="I35" s="15"/>
      <c r="J35" s="15"/>
      <c r="K35" s="15"/>
      <c r="L35" s="15"/>
      <c r="M35" s="15"/>
      <c r="N35" s="15"/>
      <c r="O35" s="15"/>
      <c r="P35" s="15"/>
      <c r="Q35" s="15"/>
      <c r="R35" s="15">
        <v>2</v>
      </c>
      <c r="S35" s="15">
        <v>1</v>
      </c>
      <c r="T35" s="15"/>
      <c r="U35" s="15"/>
      <c r="V35" s="15">
        <v>136</v>
      </c>
      <c r="W35" s="15"/>
      <c r="X35" s="15"/>
      <c r="Y35" s="15"/>
      <c r="Z35" s="15">
        <v>3</v>
      </c>
      <c r="AA35" s="15">
        <v>39</v>
      </c>
      <c r="AB35" s="15"/>
      <c r="AC35" s="15"/>
      <c r="AD35" s="15"/>
      <c r="AE35" s="15"/>
      <c r="AF35" s="15"/>
      <c r="AG35" s="15"/>
      <c r="AH35" s="15"/>
      <c r="AI35" s="15"/>
      <c r="AJ35" s="15"/>
      <c r="AK35" s="15"/>
      <c r="AL35" s="15"/>
      <c r="AM35" s="15"/>
      <c r="AN35" s="15"/>
      <c r="AO35" s="15"/>
      <c r="AP35" s="15"/>
      <c r="AQ35" s="15"/>
      <c r="AR35" s="15"/>
      <c r="AS35" s="15"/>
      <c r="AT35" s="138">
        <f t="shared" si="2"/>
        <v>220</v>
      </c>
      <c r="AU35" s="20" t="s">
        <v>577</v>
      </c>
      <c r="AV35" s="50"/>
      <c r="AW35" s="15">
        <v>54</v>
      </c>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20">
        <f t="shared" si="1"/>
        <v>54</v>
      </c>
    </row>
    <row r="36" spans="1:81" ht="12.75">
      <c r="A36" s="20" t="s">
        <v>453</v>
      </c>
      <c r="B36" s="15"/>
      <c r="C36" s="15"/>
      <c r="D36" s="15"/>
      <c r="E36" s="15"/>
      <c r="F36" s="15"/>
      <c r="G36" s="15"/>
      <c r="H36" s="15"/>
      <c r="I36" s="15"/>
      <c r="J36" s="15"/>
      <c r="K36" s="15"/>
      <c r="L36" s="15"/>
      <c r="M36" s="15"/>
      <c r="N36" s="15"/>
      <c r="O36" s="15"/>
      <c r="P36" s="15"/>
      <c r="Q36" s="15"/>
      <c r="R36" s="15"/>
      <c r="S36" s="15"/>
      <c r="T36" s="15"/>
      <c r="U36" s="15"/>
      <c r="V36" s="15">
        <v>1</v>
      </c>
      <c r="W36" s="15"/>
      <c r="X36" s="15"/>
      <c r="Y36" s="15"/>
      <c r="Z36" s="15"/>
      <c r="AA36" s="15"/>
      <c r="AB36" s="15"/>
      <c r="AC36" s="15"/>
      <c r="AD36" s="15"/>
      <c r="AE36" s="15"/>
      <c r="AF36" s="15"/>
      <c r="AG36" s="15"/>
      <c r="AH36" s="15"/>
      <c r="AI36" s="15"/>
      <c r="AJ36" s="15">
        <v>2</v>
      </c>
      <c r="AK36" s="15"/>
      <c r="AL36" s="15"/>
      <c r="AM36" s="15"/>
      <c r="AN36" s="15"/>
      <c r="AO36" s="15"/>
      <c r="AP36" s="15"/>
      <c r="AQ36" s="15">
        <v>2</v>
      </c>
      <c r="AR36" s="15"/>
      <c r="AS36" s="15"/>
      <c r="AT36" s="138">
        <f t="shared" si="2"/>
        <v>5</v>
      </c>
      <c r="AU36" s="20" t="s">
        <v>453</v>
      </c>
      <c r="AV36" s="50"/>
      <c r="AW36" s="15">
        <v>11</v>
      </c>
      <c r="AX36" s="15"/>
      <c r="AY36" s="15"/>
      <c r="AZ36" s="15"/>
      <c r="BA36" s="15"/>
      <c r="BB36" s="15"/>
      <c r="BC36" s="15"/>
      <c r="BD36" s="15"/>
      <c r="BE36" s="15"/>
      <c r="BF36" s="15"/>
      <c r="BG36" s="15"/>
      <c r="BH36" s="15"/>
      <c r="BI36" s="15">
        <v>1</v>
      </c>
      <c r="BJ36" s="15"/>
      <c r="BK36" s="15"/>
      <c r="BL36" s="15"/>
      <c r="BM36" s="15"/>
      <c r="BN36" s="15"/>
      <c r="BO36" s="15"/>
      <c r="BP36" s="15"/>
      <c r="BQ36" s="15"/>
      <c r="BR36" s="15"/>
      <c r="BS36" s="15"/>
      <c r="BT36" s="15"/>
      <c r="BU36" s="15"/>
      <c r="BV36" s="15"/>
      <c r="BW36" s="15"/>
      <c r="BX36" s="15"/>
      <c r="BY36" s="15"/>
      <c r="BZ36" s="15"/>
      <c r="CA36" s="15"/>
      <c r="CB36" s="15"/>
      <c r="CC36" s="120">
        <f t="shared" si="1"/>
        <v>12</v>
      </c>
    </row>
    <row r="37" spans="1:81" ht="12.75">
      <c r="A37" s="20" t="s">
        <v>373</v>
      </c>
      <c r="B37" s="15"/>
      <c r="C37" s="15">
        <v>1</v>
      </c>
      <c r="D37" s="15"/>
      <c r="E37" s="15"/>
      <c r="F37" s="15"/>
      <c r="G37" s="15"/>
      <c r="H37" s="15"/>
      <c r="I37" s="15">
        <v>8</v>
      </c>
      <c r="J37" s="15"/>
      <c r="K37" s="15"/>
      <c r="L37" s="15"/>
      <c r="M37" s="15"/>
      <c r="N37" s="15"/>
      <c r="O37" s="15"/>
      <c r="P37" s="15"/>
      <c r="Q37" s="15"/>
      <c r="R37" s="15">
        <v>1</v>
      </c>
      <c r="S37" s="15" t="s">
        <v>457</v>
      </c>
      <c r="T37" s="15"/>
      <c r="U37" s="15"/>
      <c r="V37" s="15"/>
      <c r="W37" s="15"/>
      <c r="X37" s="15"/>
      <c r="Y37" s="15">
        <v>1</v>
      </c>
      <c r="Z37" s="15">
        <v>3</v>
      </c>
      <c r="AA37" s="15">
        <v>11</v>
      </c>
      <c r="AB37" s="15"/>
      <c r="AC37" s="15"/>
      <c r="AD37" s="15"/>
      <c r="AE37" s="15">
        <v>5</v>
      </c>
      <c r="AF37" s="15"/>
      <c r="AG37" s="15"/>
      <c r="AH37" s="15"/>
      <c r="AI37" s="15"/>
      <c r="AJ37" s="15"/>
      <c r="AK37" s="15"/>
      <c r="AL37" s="15"/>
      <c r="AM37" s="15"/>
      <c r="AN37" s="15"/>
      <c r="AO37" s="15"/>
      <c r="AP37" s="15"/>
      <c r="AQ37" s="15"/>
      <c r="AR37" s="15">
        <v>8</v>
      </c>
      <c r="AS37" s="15"/>
      <c r="AT37" s="138">
        <f t="shared" si="2"/>
        <v>38</v>
      </c>
      <c r="AU37" s="20" t="s">
        <v>373</v>
      </c>
      <c r="AV37" s="50"/>
      <c r="AW37" s="15">
        <v>27</v>
      </c>
      <c r="AX37" s="15"/>
      <c r="AY37" s="15"/>
      <c r="AZ37" s="15"/>
      <c r="BA37" s="15"/>
      <c r="BB37" s="15"/>
      <c r="BC37" s="15"/>
      <c r="BD37" s="15"/>
      <c r="BE37" s="15"/>
      <c r="BF37" s="15"/>
      <c r="BG37" s="15"/>
      <c r="BH37" s="15"/>
      <c r="BI37" s="15"/>
      <c r="BJ37" s="15">
        <v>12</v>
      </c>
      <c r="BK37" s="15"/>
      <c r="BL37" s="15"/>
      <c r="BM37" s="15"/>
      <c r="BN37" s="15"/>
      <c r="BO37" s="15"/>
      <c r="BP37" s="15"/>
      <c r="BQ37" s="15"/>
      <c r="BR37" s="15"/>
      <c r="BS37" s="15"/>
      <c r="BT37" s="15"/>
      <c r="BU37" s="15"/>
      <c r="BV37" s="15"/>
      <c r="BW37" s="15"/>
      <c r="BX37" s="15"/>
      <c r="BY37" s="15"/>
      <c r="BZ37" s="15"/>
      <c r="CA37" s="15"/>
      <c r="CB37" s="15"/>
      <c r="CC37" s="120">
        <f t="shared" si="1"/>
        <v>39</v>
      </c>
    </row>
    <row r="38" spans="1:81" ht="12.75">
      <c r="A38" s="20" t="s">
        <v>374</v>
      </c>
      <c r="B38" s="15"/>
      <c r="C38" s="15"/>
      <c r="D38" s="15"/>
      <c r="E38" s="15"/>
      <c r="F38" s="15"/>
      <c r="G38" s="15"/>
      <c r="H38" s="15"/>
      <c r="I38" s="15"/>
      <c r="J38" s="15"/>
      <c r="K38" s="15"/>
      <c r="L38" s="15"/>
      <c r="M38" s="15"/>
      <c r="N38" s="15"/>
      <c r="O38" s="15"/>
      <c r="P38" s="15"/>
      <c r="Q38" s="15"/>
      <c r="R38" s="15"/>
      <c r="S38" s="15"/>
      <c r="T38" s="15"/>
      <c r="U38" s="15"/>
      <c r="V38" s="15">
        <v>18</v>
      </c>
      <c r="W38" s="15"/>
      <c r="X38" s="15"/>
      <c r="Y38" s="15"/>
      <c r="Z38" s="15"/>
      <c r="AA38" s="15">
        <v>9</v>
      </c>
      <c r="AB38" s="15"/>
      <c r="AC38" s="15"/>
      <c r="AD38" s="15"/>
      <c r="AE38" s="15"/>
      <c r="AF38" s="15"/>
      <c r="AG38" s="15"/>
      <c r="AH38" s="15"/>
      <c r="AI38" s="15"/>
      <c r="AJ38" s="15"/>
      <c r="AK38" s="15"/>
      <c r="AL38" s="15"/>
      <c r="AM38" s="15"/>
      <c r="AN38" s="15"/>
      <c r="AO38" s="15"/>
      <c r="AP38" s="15"/>
      <c r="AQ38" s="15"/>
      <c r="AR38" s="15"/>
      <c r="AS38" s="15"/>
      <c r="AT38" s="138">
        <f t="shared" si="2"/>
        <v>27</v>
      </c>
      <c r="AU38" s="20" t="s">
        <v>374</v>
      </c>
      <c r="AV38" s="50"/>
      <c r="AW38" s="15">
        <v>3</v>
      </c>
      <c r="AX38" s="15"/>
      <c r="AY38" s="15"/>
      <c r="AZ38" s="15"/>
      <c r="BA38" s="15"/>
      <c r="BB38" s="15"/>
      <c r="BC38" s="15"/>
      <c r="BD38" s="15"/>
      <c r="BE38" s="15"/>
      <c r="BF38" s="15"/>
      <c r="BG38" s="15"/>
      <c r="BH38" s="15"/>
      <c r="BI38" s="15">
        <v>1</v>
      </c>
      <c r="BJ38" s="15"/>
      <c r="BK38" s="15"/>
      <c r="BL38" s="15"/>
      <c r="BM38" s="15"/>
      <c r="BN38" s="15"/>
      <c r="BO38" s="15"/>
      <c r="BP38" s="15"/>
      <c r="BQ38" s="15"/>
      <c r="BR38" s="15"/>
      <c r="BS38" s="15"/>
      <c r="BT38" s="15"/>
      <c r="BU38" s="15"/>
      <c r="BV38" s="15"/>
      <c r="BW38" s="15"/>
      <c r="BX38" s="15"/>
      <c r="BY38" s="15"/>
      <c r="BZ38" s="15"/>
      <c r="CA38" s="15"/>
      <c r="CB38" s="15"/>
      <c r="CC38" s="120">
        <f t="shared" si="1"/>
        <v>4</v>
      </c>
    </row>
    <row r="39" spans="1:81" s="144" customFormat="1" ht="12.75">
      <c r="A39" s="139" t="s">
        <v>459</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1">
        <f t="shared" si="2"/>
        <v>0</v>
      </c>
      <c r="AU39" s="139" t="s">
        <v>459</v>
      </c>
      <c r="AV39" s="142"/>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3">
        <f t="shared" si="1"/>
        <v>0</v>
      </c>
    </row>
    <row r="40" spans="1:81" ht="12.75">
      <c r="A40" s="16" t="s">
        <v>677</v>
      </c>
      <c r="B40" s="15"/>
      <c r="C40" s="15"/>
      <c r="D40" s="15"/>
      <c r="E40" s="15"/>
      <c r="F40" s="15"/>
      <c r="G40" s="15"/>
      <c r="H40" s="15"/>
      <c r="I40" s="15"/>
      <c r="J40" s="15"/>
      <c r="K40" s="15"/>
      <c r="L40" s="15"/>
      <c r="M40" s="15"/>
      <c r="N40" s="15"/>
      <c r="O40" s="15"/>
      <c r="P40" s="15"/>
      <c r="Q40" s="15"/>
      <c r="R40" s="15"/>
      <c r="S40" s="15"/>
      <c r="T40" s="15"/>
      <c r="U40" s="15"/>
      <c r="V40" s="15">
        <v>50</v>
      </c>
      <c r="W40" s="15"/>
      <c r="X40" s="15"/>
      <c r="Y40" s="15">
        <v>1</v>
      </c>
      <c r="Z40" s="15"/>
      <c r="AA40" s="15">
        <v>1</v>
      </c>
      <c r="AB40" s="15"/>
      <c r="AC40" s="15"/>
      <c r="AD40" s="15"/>
      <c r="AE40" s="15"/>
      <c r="AF40" s="15"/>
      <c r="AG40" s="15"/>
      <c r="AH40" s="15"/>
      <c r="AI40" s="15"/>
      <c r="AJ40" s="15"/>
      <c r="AK40" s="15"/>
      <c r="AL40" s="15"/>
      <c r="AM40" s="15"/>
      <c r="AN40" s="15"/>
      <c r="AO40" s="15"/>
      <c r="AP40" s="15"/>
      <c r="AQ40" s="15"/>
      <c r="AR40" s="15"/>
      <c r="AS40" s="15"/>
      <c r="AT40" s="138">
        <f t="shared" si="2"/>
        <v>52</v>
      </c>
      <c r="AU40" s="16" t="s">
        <v>677</v>
      </c>
      <c r="AV40" s="50"/>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20">
        <f t="shared" si="1"/>
        <v>0</v>
      </c>
    </row>
    <row r="41" spans="1:81" ht="12.75">
      <c r="A41" s="16" t="s">
        <v>678</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38">
        <f t="shared" si="2"/>
        <v>0</v>
      </c>
      <c r="AU41" s="16" t="s">
        <v>678</v>
      </c>
      <c r="AV41" s="50"/>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20">
        <f t="shared" si="1"/>
        <v>0</v>
      </c>
    </row>
    <row r="42" spans="1:81" s="144" customFormat="1" ht="12.75">
      <c r="A42" s="139" t="s">
        <v>460</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1">
        <f t="shared" si="2"/>
        <v>0</v>
      </c>
      <c r="AU42" s="139" t="s">
        <v>460</v>
      </c>
      <c r="AV42" s="142"/>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3">
        <f t="shared" si="1"/>
        <v>0</v>
      </c>
    </row>
    <row r="43" spans="1:81" s="144" customFormat="1" ht="12.75">
      <c r="A43" s="139" t="s">
        <v>461</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1">
        <f t="shared" si="2"/>
        <v>0</v>
      </c>
      <c r="AU43" s="139" t="s">
        <v>318</v>
      </c>
      <c r="AV43" s="142"/>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3">
        <f t="shared" si="1"/>
        <v>0</v>
      </c>
    </row>
    <row r="44" spans="1:81" s="144" customFormat="1" ht="12.75">
      <c r="A44" s="139" t="s">
        <v>462</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1">
        <f t="shared" si="2"/>
        <v>0</v>
      </c>
      <c r="AU44" s="139" t="s">
        <v>462</v>
      </c>
      <c r="AV44" s="142"/>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3">
        <f t="shared" si="1"/>
        <v>0</v>
      </c>
    </row>
    <row r="45" spans="1:81" ht="12.75">
      <c r="A45" s="16" t="s">
        <v>375</v>
      </c>
      <c r="B45" s="15"/>
      <c r="C45" s="15"/>
      <c r="D45" s="15"/>
      <c r="E45" s="15"/>
      <c r="F45" s="15"/>
      <c r="G45" s="15"/>
      <c r="H45" s="15"/>
      <c r="I45" s="15"/>
      <c r="J45" s="15"/>
      <c r="K45" s="15"/>
      <c r="L45" s="15"/>
      <c r="M45" s="15"/>
      <c r="N45" s="15"/>
      <c r="O45" s="15"/>
      <c r="P45" s="15"/>
      <c r="Q45" s="15"/>
      <c r="R45" s="15"/>
      <c r="S45" s="15">
        <v>30</v>
      </c>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38">
        <f t="shared" si="2"/>
        <v>30</v>
      </c>
      <c r="AU45" s="16" t="s">
        <v>375</v>
      </c>
      <c r="AV45" s="50"/>
      <c r="AW45" s="15"/>
      <c r="AX45" s="15"/>
      <c r="AY45" s="15"/>
      <c r="AZ45" s="15"/>
      <c r="BA45" s="15"/>
      <c r="BB45" s="15"/>
      <c r="BC45" s="15"/>
      <c r="BD45" s="15"/>
      <c r="BE45" s="15"/>
      <c r="BF45" s="15"/>
      <c r="BG45" s="15"/>
      <c r="BH45" s="15"/>
      <c r="BI45" s="15">
        <v>1</v>
      </c>
      <c r="BJ45" s="15"/>
      <c r="BK45" s="15"/>
      <c r="BL45" s="15"/>
      <c r="BM45" s="15"/>
      <c r="BN45" s="15"/>
      <c r="BO45" s="15"/>
      <c r="BP45" s="15"/>
      <c r="BQ45" s="15"/>
      <c r="BR45" s="15"/>
      <c r="BS45" s="15"/>
      <c r="BT45" s="15"/>
      <c r="BU45" s="15"/>
      <c r="BV45" s="15"/>
      <c r="BW45" s="15"/>
      <c r="BX45" s="15"/>
      <c r="BY45" s="15"/>
      <c r="BZ45" s="15"/>
      <c r="CA45" s="15"/>
      <c r="CB45" s="15"/>
      <c r="CC45" s="120">
        <f t="shared" si="1"/>
        <v>1</v>
      </c>
    </row>
    <row r="46" spans="1:81" ht="12.75">
      <c r="A46" s="16" t="s">
        <v>376</v>
      </c>
      <c r="B46" s="15"/>
      <c r="C46" s="15"/>
      <c r="D46" s="15"/>
      <c r="E46" s="15"/>
      <c r="F46" s="15"/>
      <c r="G46" s="15"/>
      <c r="H46" s="15"/>
      <c r="I46" s="15"/>
      <c r="J46" s="15"/>
      <c r="K46" s="15"/>
      <c r="L46" s="15"/>
      <c r="M46" s="15"/>
      <c r="N46" s="15"/>
      <c r="O46" s="15"/>
      <c r="P46" s="15"/>
      <c r="Q46" s="15"/>
      <c r="R46" s="15"/>
      <c r="S46" s="15">
        <v>24</v>
      </c>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38">
        <f t="shared" si="2"/>
        <v>24</v>
      </c>
      <c r="AU46" s="16" t="s">
        <v>376</v>
      </c>
      <c r="AV46" s="50"/>
      <c r="AW46" s="15"/>
      <c r="AX46" s="15"/>
      <c r="AY46" s="15"/>
      <c r="AZ46" s="15"/>
      <c r="BA46" s="15"/>
      <c r="BB46" s="15"/>
      <c r="BC46" s="15"/>
      <c r="BD46" s="15"/>
      <c r="BE46" s="15"/>
      <c r="BF46" s="15"/>
      <c r="BG46" s="15"/>
      <c r="BH46" s="15"/>
      <c r="BI46" s="15" t="s">
        <v>463</v>
      </c>
      <c r="BJ46" s="15">
        <v>90</v>
      </c>
      <c r="BK46" s="15"/>
      <c r="BL46" s="15"/>
      <c r="BM46" s="15"/>
      <c r="BN46" s="15"/>
      <c r="BO46" s="15"/>
      <c r="BP46" s="15"/>
      <c r="BQ46" s="15"/>
      <c r="BR46" s="15"/>
      <c r="BS46" s="15"/>
      <c r="BT46" s="15"/>
      <c r="BU46" s="15"/>
      <c r="BV46" s="15"/>
      <c r="BW46" s="15"/>
      <c r="BX46" s="15"/>
      <c r="BY46" s="15"/>
      <c r="BZ46" s="15"/>
      <c r="CA46" s="15"/>
      <c r="CB46" s="15"/>
      <c r="CC46" s="120">
        <f t="shared" si="1"/>
        <v>90</v>
      </c>
    </row>
    <row r="47" spans="1:81" ht="12.75">
      <c r="A47" s="16" t="s">
        <v>329</v>
      </c>
      <c r="B47" s="15"/>
      <c r="C47" s="15"/>
      <c r="D47" s="15"/>
      <c r="E47" s="15"/>
      <c r="F47" s="15"/>
      <c r="G47" s="15"/>
      <c r="H47" s="15"/>
      <c r="I47" s="15"/>
      <c r="J47" s="15"/>
      <c r="K47" s="15"/>
      <c r="L47" s="15"/>
      <c r="M47" s="15"/>
      <c r="N47" s="15"/>
      <c r="O47" s="15"/>
      <c r="P47" s="15"/>
      <c r="Q47" s="15">
        <v>3</v>
      </c>
      <c r="R47" s="15"/>
      <c r="S47" s="15"/>
      <c r="T47" s="15"/>
      <c r="U47" s="15"/>
      <c r="V47" s="15"/>
      <c r="W47" s="15"/>
      <c r="X47" s="15">
        <v>1</v>
      </c>
      <c r="Y47" s="15"/>
      <c r="Z47" s="15"/>
      <c r="AA47" s="15"/>
      <c r="AB47" s="15"/>
      <c r="AC47" s="15"/>
      <c r="AD47" s="15"/>
      <c r="AE47" s="15"/>
      <c r="AF47" s="15"/>
      <c r="AG47" s="15"/>
      <c r="AH47" s="15"/>
      <c r="AI47" s="15"/>
      <c r="AJ47" s="15"/>
      <c r="AK47" s="15"/>
      <c r="AL47" s="15"/>
      <c r="AM47" s="15"/>
      <c r="AN47" s="15"/>
      <c r="AO47" s="15"/>
      <c r="AP47" s="15">
        <v>1</v>
      </c>
      <c r="AQ47" s="15"/>
      <c r="AR47" s="15"/>
      <c r="AS47" s="15"/>
      <c r="AT47" s="138">
        <f t="shared" si="2"/>
        <v>5</v>
      </c>
      <c r="AU47" s="16" t="s">
        <v>329</v>
      </c>
      <c r="AV47" s="50"/>
      <c r="AW47" s="15"/>
      <c r="AX47" s="15"/>
      <c r="AY47" s="15"/>
      <c r="AZ47" s="15"/>
      <c r="BA47" s="15"/>
      <c r="BB47" s="15"/>
      <c r="BC47" s="15"/>
      <c r="BD47" s="15"/>
      <c r="BE47" s="15"/>
      <c r="BF47" s="15"/>
      <c r="BG47" s="15"/>
      <c r="BH47" s="15"/>
      <c r="BI47" s="15"/>
      <c r="BJ47" s="15">
        <v>4</v>
      </c>
      <c r="BK47" s="15"/>
      <c r="BL47" s="15"/>
      <c r="BM47" s="15"/>
      <c r="BN47" s="15"/>
      <c r="BO47" s="15"/>
      <c r="BP47" s="15" t="s">
        <v>465</v>
      </c>
      <c r="BQ47" s="15" t="s">
        <v>464</v>
      </c>
      <c r="BR47" s="15">
        <v>10</v>
      </c>
      <c r="BS47" s="15"/>
      <c r="BT47" s="15"/>
      <c r="BU47" s="15"/>
      <c r="BV47" s="15"/>
      <c r="BW47" s="15"/>
      <c r="BX47" s="15"/>
      <c r="BY47" s="15"/>
      <c r="BZ47" s="15"/>
      <c r="CA47" s="15"/>
      <c r="CB47" s="15"/>
      <c r="CC47" s="120">
        <f t="shared" si="1"/>
        <v>14</v>
      </c>
    </row>
    <row r="48" spans="1:81" ht="12.75">
      <c r="A48" s="133" t="s">
        <v>377</v>
      </c>
      <c r="B48" s="15"/>
      <c r="C48" s="15"/>
      <c r="D48" s="15"/>
      <c r="E48" s="15"/>
      <c r="F48" s="15"/>
      <c r="G48" s="15"/>
      <c r="H48" s="15"/>
      <c r="I48" s="15"/>
      <c r="J48" s="15"/>
      <c r="K48" s="15"/>
      <c r="L48" s="15"/>
      <c r="M48" s="15"/>
      <c r="N48" s="15"/>
      <c r="O48" s="15"/>
      <c r="P48" s="15"/>
      <c r="Q48" s="15"/>
      <c r="R48" s="15"/>
      <c r="S48" s="15"/>
      <c r="T48" s="15"/>
      <c r="U48" s="15"/>
      <c r="V48" s="15">
        <v>19</v>
      </c>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38">
        <f t="shared" si="2"/>
        <v>19</v>
      </c>
      <c r="AU48" s="133" t="s">
        <v>377</v>
      </c>
      <c r="AV48" s="50"/>
      <c r="AW48" s="15"/>
      <c r="AX48" s="15">
        <v>1</v>
      </c>
      <c r="AY48" s="15"/>
      <c r="AZ48" s="15"/>
      <c r="BA48" s="15"/>
      <c r="BB48" s="15"/>
      <c r="BC48" s="15"/>
      <c r="BD48" s="15"/>
      <c r="BE48" s="15"/>
      <c r="BF48" s="15">
        <v>3</v>
      </c>
      <c r="BG48" s="15">
        <v>1</v>
      </c>
      <c r="BH48" s="15"/>
      <c r="BI48" s="15"/>
      <c r="BJ48" s="15"/>
      <c r="BK48" s="15"/>
      <c r="BL48" s="15"/>
      <c r="BM48" s="15"/>
      <c r="BN48" s="15">
        <v>1</v>
      </c>
      <c r="BO48" s="15"/>
      <c r="BP48" s="15"/>
      <c r="BQ48" s="15"/>
      <c r="BR48" s="15"/>
      <c r="BS48" s="15"/>
      <c r="BT48" s="15"/>
      <c r="BU48" s="15"/>
      <c r="BV48" s="15"/>
      <c r="BW48" s="15"/>
      <c r="BX48" s="15"/>
      <c r="BY48" s="15"/>
      <c r="BZ48" s="15"/>
      <c r="CA48" s="15">
        <v>1</v>
      </c>
      <c r="CB48" s="15"/>
      <c r="CC48" s="120">
        <f t="shared" si="1"/>
        <v>7</v>
      </c>
    </row>
    <row r="49" spans="1:81" ht="12.75">
      <c r="A49" s="134" t="s">
        <v>311</v>
      </c>
      <c r="B49" s="15"/>
      <c r="C49" s="15"/>
      <c r="D49" s="15"/>
      <c r="E49" s="15"/>
      <c r="F49" s="15"/>
      <c r="G49" s="15"/>
      <c r="H49" s="15"/>
      <c r="I49" s="15"/>
      <c r="J49" s="15"/>
      <c r="K49" s="15"/>
      <c r="L49" s="15"/>
      <c r="M49" s="15"/>
      <c r="N49" s="15"/>
      <c r="O49" s="15"/>
      <c r="P49" s="15"/>
      <c r="Q49" s="15"/>
      <c r="R49" s="15"/>
      <c r="S49" s="15"/>
      <c r="T49" s="15"/>
      <c r="U49" s="15"/>
      <c r="V49" s="15">
        <v>75</v>
      </c>
      <c r="W49" s="15"/>
      <c r="X49" s="15"/>
      <c r="Y49" s="15"/>
      <c r="Z49" s="15"/>
      <c r="AA49" s="15"/>
      <c r="AB49" s="15"/>
      <c r="AC49" s="15"/>
      <c r="AD49" s="15"/>
      <c r="AE49" s="15"/>
      <c r="AF49" s="15"/>
      <c r="AG49" s="15"/>
      <c r="AH49" s="15"/>
      <c r="AI49" s="15"/>
      <c r="AJ49" s="15"/>
      <c r="AK49" s="15"/>
      <c r="AL49" s="15">
        <v>2</v>
      </c>
      <c r="AM49" s="15">
        <v>2</v>
      </c>
      <c r="AN49" s="15">
        <v>2</v>
      </c>
      <c r="AO49" s="15"/>
      <c r="AP49" s="15"/>
      <c r="AQ49" s="15"/>
      <c r="AR49" s="15"/>
      <c r="AS49" s="15"/>
      <c r="AT49" s="138">
        <f t="shared" si="2"/>
        <v>81</v>
      </c>
      <c r="AU49" s="16" t="s">
        <v>311</v>
      </c>
      <c r="AV49" s="50"/>
      <c r="AW49" s="15"/>
      <c r="AX49" s="15">
        <v>1</v>
      </c>
      <c r="AY49" s="15"/>
      <c r="AZ49" s="15"/>
      <c r="BA49" s="15"/>
      <c r="BB49" s="15"/>
      <c r="BC49" s="15"/>
      <c r="BD49" s="15">
        <v>1</v>
      </c>
      <c r="BE49" s="15"/>
      <c r="BF49" s="15">
        <v>20</v>
      </c>
      <c r="BG49" s="15">
        <v>1</v>
      </c>
      <c r="BH49" s="15"/>
      <c r="BI49" s="15"/>
      <c r="BJ49" s="15"/>
      <c r="BK49" s="15"/>
      <c r="BL49" s="15">
        <v>1</v>
      </c>
      <c r="BM49" s="15"/>
      <c r="BN49" s="15">
        <v>1</v>
      </c>
      <c r="BO49" s="15"/>
      <c r="BP49" s="15"/>
      <c r="BQ49" s="15"/>
      <c r="BR49" s="15"/>
      <c r="BS49" s="15"/>
      <c r="BT49" s="15"/>
      <c r="BU49" s="15"/>
      <c r="BV49" s="15"/>
      <c r="BW49" s="15"/>
      <c r="BX49" s="15"/>
      <c r="BY49" s="15"/>
      <c r="BZ49" s="15"/>
      <c r="CA49" s="15"/>
      <c r="CB49" s="15"/>
      <c r="CC49" s="120">
        <f t="shared" si="1"/>
        <v>25</v>
      </c>
    </row>
    <row r="50" spans="1:81" ht="12.75">
      <c r="A50" s="135" t="s">
        <v>635</v>
      </c>
      <c r="B50" s="15"/>
      <c r="C50" s="15"/>
      <c r="D50" s="15"/>
      <c r="E50" s="15"/>
      <c r="F50" s="15"/>
      <c r="G50" s="15"/>
      <c r="H50" s="15"/>
      <c r="I50" s="15"/>
      <c r="J50" s="15"/>
      <c r="K50" s="15"/>
      <c r="L50" s="15"/>
      <c r="M50" s="15"/>
      <c r="N50" s="15"/>
      <c r="O50" s="15"/>
      <c r="P50" s="15"/>
      <c r="Q50" s="15"/>
      <c r="R50" s="15"/>
      <c r="S50" s="15"/>
      <c r="T50" s="15"/>
      <c r="U50" s="15"/>
      <c r="V50" s="15">
        <v>30</v>
      </c>
      <c r="W50" s="15"/>
      <c r="X50" s="15"/>
      <c r="Y50" s="15"/>
      <c r="Z50" s="15"/>
      <c r="AA50" s="15"/>
      <c r="AB50" s="15"/>
      <c r="AC50" s="15"/>
      <c r="AD50" s="15"/>
      <c r="AE50" s="15"/>
      <c r="AF50" s="15"/>
      <c r="AG50" s="15"/>
      <c r="AH50" s="15"/>
      <c r="AI50" s="15"/>
      <c r="AJ50" s="15"/>
      <c r="AK50" s="15"/>
      <c r="AL50" s="15"/>
      <c r="AM50" s="15">
        <v>1</v>
      </c>
      <c r="AN50" s="15"/>
      <c r="AO50" s="15"/>
      <c r="AP50" s="15"/>
      <c r="AQ50" s="15"/>
      <c r="AR50" s="15"/>
      <c r="AS50" s="15"/>
      <c r="AT50" s="138">
        <f t="shared" si="2"/>
        <v>31</v>
      </c>
      <c r="AU50" s="133" t="s">
        <v>635</v>
      </c>
      <c r="AV50" s="50"/>
      <c r="AW50" s="15"/>
      <c r="AX50" s="15"/>
      <c r="AY50" s="15"/>
      <c r="AZ50" s="15"/>
      <c r="BA50" s="15"/>
      <c r="BB50" s="15"/>
      <c r="BC50" s="15"/>
      <c r="BD50" s="15"/>
      <c r="BE50" s="15"/>
      <c r="BF50" s="15"/>
      <c r="BG50" s="15"/>
      <c r="BH50" s="15"/>
      <c r="BI50" s="15"/>
      <c r="BJ50" s="15"/>
      <c r="BK50" s="15"/>
      <c r="BL50" s="15"/>
      <c r="BM50" s="15"/>
      <c r="BN50" s="15"/>
      <c r="BO50" s="15"/>
      <c r="BP50" s="15"/>
      <c r="BQ50" s="15"/>
      <c r="BR50" s="15">
        <v>10</v>
      </c>
      <c r="BS50" s="15"/>
      <c r="BT50" s="15"/>
      <c r="BU50" s="15"/>
      <c r="BV50" s="15"/>
      <c r="BW50" s="15"/>
      <c r="BX50" s="15"/>
      <c r="BY50" s="15"/>
      <c r="BZ50" s="15"/>
      <c r="CA50" s="15"/>
      <c r="CB50" s="15"/>
      <c r="CC50" s="120">
        <f t="shared" si="1"/>
        <v>10</v>
      </c>
    </row>
    <row r="51" spans="1:81" ht="12.75">
      <c r="A51" s="134" t="s">
        <v>380</v>
      </c>
      <c r="B51" s="15"/>
      <c r="C51" s="15"/>
      <c r="D51" s="15"/>
      <c r="E51" s="15"/>
      <c r="F51" s="15"/>
      <c r="G51" s="15"/>
      <c r="H51" s="15"/>
      <c r="I51" s="15"/>
      <c r="J51" s="15"/>
      <c r="K51" s="15"/>
      <c r="L51" s="15"/>
      <c r="M51" s="15"/>
      <c r="N51" s="15"/>
      <c r="O51" s="15"/>
      <c r="P51" s="15"/>
      <c r="Q51" s="15"/>
      <c r="R51" s="15"/>
      <c r="S51" s="15"/>
      <c r="T51" s="15"/>
      <c r="U51" s="15"/>
      <c r="V51" s="15">
        <v>72</v>
      </c>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38">
        <f t="shared" si="2"/>
        <v>72</v>
      </c>
      <c r="AU51" s="16" t="s">
        <v>380</v>
      </c>
      <c r="AV51" s="50"/>
      <c r="AW51" s="15"/>
      <c r="AX51" s="15"/>
      <c r="AY51" s="15"/>
      <c r="AZ51" s="15"/>
      <c r="BA51" s="15"/>
      <c r="BB51" s="15"/>
      <c r="BC51" s="15"/>
      <c r="BD51" s="15"/>
      <c r="BE51" s="15"/>
      <c r="BF51" s="15">
        <v>3</v>
      </c>
      <c r="BG51" s="15">
        <v>4</v>
      </c>
      <c r="BH51" s="15">
        <v>1</v>
      </c>
      <c r="BI51" s="15"/>
      <c r="BJ51" s="15"/>
      <c r="BK51" s="15"/>
      <c r="BL51" s="15"/>
      <c r="BM51" s="15"/>
      <c r="BN51" s="15"/>
      <c r="BO51" s="15"/>
      <c r="BP51" s="15"/>
      <c r="BQ51" s="15"/>
      <c r="BR51" s="15">
        <v>6</v>
      </c>
      <c r="BS51" s="15"/>
      <c r="BT51" s="15"/>
      <c r="BU51" s="15"/>
      <c r="BV51" s="15"/>
      <c r="BW51" s="15"/>
      <c r="BX51" s="15"/>
      <c r="BY51" s="15"/>
      <c r="BZ51" s="15"/>
      <c r="CA51" s="15"/>
      <c r="CB51" s="15"/>
      <c r="CC51" s="120">
        <f t="shared" si="1"/>
        <v>14</v>
      </c>
    </row>
    <row r="52" spans="1:81" ht="12.75">
      <c r="A52" s="120" t="s">
        <v>219</v>
      </c>
      <c r="B52" s="120">
        <f aca="true" t="shared" si="3" ref="B52:AA52">SUM(B2:B51)</f>
        <v>11</v>
      </c>
      <c r="C52" s="120">
        <f t="shared" si="3"/>
        <v>182</v>
      </c>
      <c r="D52" s="120">
        <f t="shared" si="3"/>
        <v>3</v>
      </c>
      <c r="E52" s="120">
        <f t="shared" si="3"/>
        <v>151</v>
      </c>
      <c r="F52" s="120">
        <f t="shared" si="3"/>
        <v>9</v>
      </c>
      <c r="G52" s="120">
        <f t="shared" si="3"/>
        <v>0</v>
      </c>
      <c r="H52" s="120">
        <f t="shared" si="3"/>
        <v>1</v>
      </c>
      <c r="I52" s="120">
        <f t="shared" si="3"/>
        <v>8</v>
      </c>
      <c r="J52" s="120">
        <f t="shared" si="3"/>
        <v>1</v>
      </c>
      <c r="K52" s="120">
        <f t="shared" si="3"/>
        <v>9</v>
      </c>
      <c r="L52" s="120">
        <f t="shared" si="3"/>
        <v>0</v>
      </c>
      <c r="M52" s="120">
        <f t="shared" si="3"/>
        <v>301</v>
      </c>
      <c r="N52" s="120">
        <f t="shared" si="3"/>
        <v>2</v>
      </c>
      <c r="O52" s="120">
        <f t="shared" si="3"/>
        <v>0</v>
      </c>
      <c r="P52" s="120">
        <f t="shared" si="3"/>
        <v>0</v>
      </c>
      <c r="Q52" s="120">
        <f t="shared" si="3"/>
        <v>3</v>
      </c>
      <c r="R52" s="120">
        <f t="shared" si="3"/>
        <v>54</v>
      </c>
      <c r="S52" s="120">
        <f t="shared" si="3"/>
        <v>64</v>
      </c>
      <c r="T52" s="120">
        <f t="shared" si="3"/>
        <v>7</v>
      </c>
      <c r="U52" s="120">
        <f t="shared" si="3"/>
        <v>0</v>
      </c>
      <c r="V52" s="120">
        <f t="shared" si="3"/>
        <v>454</v>
      </c>
      <c r="W52" s="120">
        <f t="shared" si="3"/>
        <v>1</v>
      </c>
      <c r="X52" s="120">
        <f t="shared" si="3"/>
        <v>1</v>
      </c>
      <c r="Y52" s="120">
        <f t="shared" si="3"/>
        <v>2</v>
      </c>
      <c r="Z52" s="120">
        <f t="shared" si="3"/>
        <v>74</v>
      </c>
      <c r="AA52" s="120">
        <f t="shared" si="3"/>
        <v>96</v>
      </c>
      <c r="AB52" s="120">
        <f aca="true" t="shared" si="4" ref="AB52:AS52">SUM(AB2:AB51)</f>
        <v>0</v>
      </c>
      <c r="AC52" s="120">
        <f t="shared" si="4"/>
        <v>48</v>
      </c>
      <c r="AD52" s="120">
        <f t="shared" si="4"/>
        <v>17</v>
      </c>
      <c r="AE52" s="120">
        <f t="shared" si="4"/>
        <v>9</v>
      </c>
      <c r="AF52" s="120">
        <f t="shared" si="4"/>
        <v>2</v>
      </c>
      <c r="AG52" s="120">
        <f t="shared" si="4"/>
        <v>5</v>
      </c>
      <c r="AH52" s="120">
        <f t="shared" si="4"/>
        <v>22</v>
      </c>
      <c r="AI52" s="120">
        <f t="shared" si="4"/>
        <v>2</v>
      </c>
      <c r="AJ52" s="120">
        <f t="shared" si="4"/>
        <v>2</v>
      </c>
      <c r="AK52" s="120">
        <f t="shared" si="4"/>
        <v>0</v>
      </c>
      <c r="AL52" s="120">
        <f t="shared" si="4"/>
        <v>2</v>
      </c>
      <c r="AM52" s="120">
        <f t="shared" si="4"/>
        <v>3</v>
      </c>
      <c r="AN52" s="120">
        <f t="shared" si="4"/>
        <v>2</v>
      </c>
      <c r="AO52" s="120">
        <f t="shared" si="4"/>
        <v>0</v>
      </c>
      <c r="AP52" s="120">
        <f t="shared" si="4"/>
        <v>2</v>
      </c>
      <c r="AQ52" s="120">
        <f t="shared" si="4"/>
        <v>2</v>
      </c>
      <c r="AR52" s="120">
        <f t="shared" si="4"/>
        <v>8</v>
      </c>
      <c r="AS52" s="120">
        <f t="shared" si="4"/>
        <v>0</v>
      </c>
      <c r="AT52" s="137">
        <f>SUM(B52:AS52)</f>
        <v>1560</v>
      </c>
      <c r="AU52" s="120" t="s">
        <v>219</v>
      </c>
      <c r="AV52" s="120">
        <f>+SUM(AV2:AV51)</f>
        <v>0</v>
      </c>
      <c r="AW52" s="120">
        <f>+SUM(AW2:AW51)</f>
        <v>143</v>
      </c>
      <c r="AX52" s="120">
        <f aca="true" t="shared" si="5" ref="AX52:CB52">+SUM(AX2:AX51)</f>
        <v>2</v>
      </c>
      <c r="AY52" s="120">
        <f t="shared" si="5"/>
        <v>0</v>
      </c>
      <c r="AZ52" s="120">
        <f t="shared" si="5"/>
        <v>0</v>
      </c>
      <c r="BA52" s="120">
        <f t="shared" si="5"/>
        <v>0</v>
      </c>
      <c r="BB52" s="120">
        <f t="shared" si="5"/>
        <v>20</v>
      </c>
      <c r="BC52" s="120">
        <f t="shared" si="5"/>
        <v>0</v>
      </c>
      <c r="BD52" s="120">
        <f t="shared" si="5"/>
        <v>1</v>
      </c>
      <c r="BE52" s="120">
        <f t="shared" si="5"/>
        <v>0</v>
      </c>
      <c r="BF52" s="120">
        <f t="shared" si="5"/>
        <v>26</v>
      </c>
      <c r="BG52" s="120">
        <f t="shared" si="5"/>
        <v>6</v>
      </c>
      <c r="BH52" s="120"/>
      <c r="BI52" s="120">
        <f t="shared" si="5"/>
        <v>6</v>
      </c>
      <c r="BJ52" s="120">
        <f t="shared" si="5"/>
        <v>106</v>
      </c>
      <c r="BK52" s="120"/>
      <c r="BL52" s="120"/>
      <c r="BM52" s="120">
        <f t="shared" si="5"/>
        <v>1</v>
      </c>
      <c r="BN52" s="120"/>
      <c r="BO52" s="120">
        <f t="shared" si="5"/>
        <v>18</v>
      </c>
      <c r="BP52" s="120">
        <f t="shared" si="5"/>
        <v>1</v>
      </c>
      <c r="BQ52" s="120">
        <f t="shared" si="5"/>
        <v>59</v>
      </c>
      <c r="BR52" s="120">
        <f t="shared" si="5"/>
        <v>27</v>
      </c>
      <c r="BS52" s="120">
        <f t="shared" si="5"/>
        <v>1</v>
      </c>
      <c r="BT52" s="120">
        <f t="shared" si="5"/>
        <v>0</v>
      </c>
      <c r="BU52" s="120">
        <f t="shared" si="5"/>
        <v>0</v>
      </c>
      <c r="BV52" s="120">
        <f t="shared" si="5"/>
        <v>0</v>
      </c>
      <c r="BW52" s="120">
        <f t="shared" si="5"/>
        <v>0</v>
      </c>
      <c r="BX52" s="120">
        <f t="shared" si="5"/>
        <v>0</v>
      </c>
      <c r="BY52" s="120">
        <f t="shared" si="5"/>
        <v>0</v>
      </c>
      <c r="BZ52" s="120">
        <f t="shared" si="5"/>
        <v>0</v>
      </c>
      <c r="CA52" s="120">
        <f t="shared" si="5"/>
        <v>3</v>
      </c>
      <c r="CB52" s="120">
        <f t="shared" si="5"/>
        <v>0</v>
      </c>
      <c r="CC52" s="120">
        <f t="shared" si="1"/>
        <v>420</v>
      </c>
    </row>
    <row r="53" spans="1:83" s="122" customFormat="1"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s="3"/>
      <c r="BS53" s="9"/>
      <c r="BT53"/>
      <c r="BU53"/>
      <c r="BV53"/>
      <c r="BW53"/>
      <c r="BX53"/>
      <c r="BY53"/>
      <c r="BZ53"/>
      <c r="CA53"/>
      <c r="CB53"/>
      <c r="CC53"/>
      <c r="CD53"/>
      <c r="CE53"/>
    </row>
    <row r="54" spans="1:83" s="122" customFormat="1" ht="12.75">
      <c r="A54" s="145" t="s">
        <v>449</v>
      </c>
      <c r="B54" t="s">
        <v>450</v>
      </c>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s="5" t="s">
        <v>449</v>
      </c>
      <c r="AV54"/>
      <c r="AW54"/>
      <c r="AX54"/>
      <c r="AY54"/>
      <c r="AZ54"/>
      <c r="BA54"/>
      <c r="BB54"/>
      <c r="BC54"/>
      <c r="BD54"/>
      <c r="BE54"/>
      <c r="BF54"/>
      <c r="BG54"/>
      <c r="BH54"/>
      <c r="BI54"/>
      <c r="BJ54"/>
      <c r="BK54"/>
      <c r="BL54"/>
      <c r="BM54"/>
      <c r="BN54"/>
      <c r="BO54"/>
      <c r="BP54"/>
      <c r="BQ54"/>
      <c r="BR54" s="3"/>
      <c r="BS54" s="9"/>
      <c r="BT54"/>
      <c r="BU54"/>
      <c r="BV54"/>
      <c r="BW54"/>
      <c r="BX54"/>
      <c r="BY54"/>
      <c r="BZ54"/>
      <c r="CA54"/>
      <c r="CB54"/>
      <c r="CC54"/>
      <c r="CD54"/>
      <c r="CE54"/>
    </row>
    <row r="55" spans="1:83" s="122" customFormat="1" ht="12.75">
      <c r="A55" s="145" t="s">
        <v>454</v>
      </c>
      <c r="B55" t="s">
        <v>455</v>
      </c>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5" t="s">
        <v>454</v>
      </c>
      <c r="AV55"/>
      <c r="AW55"/>
      <c r="AX55"/>
      <c r="AY55"/>
      <c r="AZ55"/>
      <c r="BA55"/>
      <c r="BB55"/>
      <c r="BC55"/>
      <c r="BD55"/>
      <c r="BE55"/>
      <c r="BF55"/>
      <c r="BG55"/>
      <c r="BH55"/>
      <c r="BI55"/>
      <c r="BJ55"/>
      <c r="BK55"/>
      <c r="BL55"/>
      <c r="BM55"/>
      <c r="BN55"/>
      <c r="BO55"/>
      <c r="BP55"/>
      <c r="BQ55"/>
      <c r="BR55" s="3"/>
      <c r="BS55" s="9"/>
      <c r="BT55"/>
      <c r="BU55"/>
      <c r="BV55"/>
      <c r="BW55"/>
      <c r="BX55"/>
      <c r="BY55"/>
      <c r="BZ55"/>
      <c r="CA55"/>
      <c r="CB55"/>
      <c r="CC55"/>
      <c r="CD55"/>
      <c r="CE55"/>
    </row>
    <row r="56" spans="1:83" s="122" customFormat="1" ht="12.75">
      <c r="A56" s="145" t="s">
        <v>310</v>
      </c>
      <c r="B56" t="s">
        <v>312</v>
      </c>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s="5" t="s">
        <v>310</v>
      </c>
      <c r="AV56"/>
      <c r="AW56"/>
      <c r="AX56"/>
      <c r="AY56"/>
      <c r="AZ56"/>
      <c r="BA56"/>
      <c r="BB56"/>
      <c r="BC56"/>
      <c r="BD56"/>
      <c r="BE56"/>
      <c r="BF56"/>
      <c r="BG56"/>
      <c r="BH56"/>
      <c r="BI56"/>
      <c r="BJ56"/>
      <c r="BK56"/>
      <c r="BL56"/>
      <c r="BM56"/>
      <c r="BN56"/>
      <c r="BO56"/>
      <c r="BP56"/>
      <c r="BQ56"/>
      <c r="BR56" s="3"/>
      <c r="BS56" s="9"/>
      <c r="BT56"/>
      <c r="BU56"/>
      <c r="BV56"/>
      <c r="BW56"/>
      <c r="BX56"/>
      <c r="BY56"/>
      <c r="BZ56"/>
      <c r="CA56"/>
      <c r="CB56"/>
      <c r="CC56"/>
      <c r="CD56"/>
      <c r="CE56"/>
    </row>
    <row r="57" spans="1:83" s="122" customFormat="1"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s="3"/>
      <c r="BS57" s="9"/>
      <c r="BT57"/>
      <c r="BU57"/>
      <c r="BV57"/>
      <c r="BW57"/>
      <c r="BX57"/>
      <c r="BY57"/>
      <c r="BZ57"/>
      <c r="CA57"/>
      <c r="CB57"/>
      <c r="CC57"/>
      <c r="CD57"/>
      <c r="CE57"/>
    </row>
    <row r="58" spans="1:83" s="122" customFormat="1"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s="3"/>
      <c r="BS58" s="9"/>
      <c r="BT58"/>
      <c r="BU58"/>
      <c r="BV58"/>
      <c r="BW58"/>
      <c r="BX58"/>
      <c r="BY58"/>
      <c r="BZ58"/>
      <c r="CA58"/>
      <c r="CB58"/>
      <c r="CC58"/>
      <c r="CD58"/>
      <c r="CE58"/>
    </row>
    <row r="59" spans="1:83" s="122" customFormat="1"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s="3"/>
      <c r="BS59" s="9"/>
      <c r="BT59"/>
      <c r="BU59"/>
      <c r="BV59"/>
      <c r="BW59"/>
      <c r="BX59"/>
      <c r="BY59"/>
      <c r="BZ59"/>
      <c r="CA59"/>
      <c r="CB59"/>
      <c r="CC59"/>
      <c r="CD59"/>
      <c r="CE59"/>
    </row>
    <row r="60" spans="1:83" s="122" customFormat="1"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s="3"/>
      <c r="BS60" s="9"/>
      <c r="BT60"/>
      <c r="BU60"/>
      <c r="BV60"/>
      <c r="BW60"/>
      <c r="BX60"/>
      <c r="BY60"/>
      <c r="BZ60"/>
      <c r="CA60"/>
      <c r="CB60"/>
      <c r="CC60"/>
      <c r="CD60"/>
      <c r="CE60"/>
    </row>
    <row r="61" spans="1:83" s="122" customFormat="1"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s="3"/>
      <c r="BS61" s="9"/>
      <c r="BT61"/>
      <c r="BU61"/>
      <c r="BV61"/>
      <c r="BW61"/>
      <c r="BX61"/>
      <c r="BY61"/>
      <c r="BZ61"/>
      <c r="CA61"/>
      <c r="CB61"/>
      <c r="CC61"/>
      <c r="CD61"/>
      <c r="CE61"/>
    </row>
    <row r="62" spans="1:83" s="122" customFormat="1"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s="3"/>
      <c r="BS62" s="9"/>
      <c r="BT62"/>
      <c r="BU62"/>
      <c r="BV62"/>
      <c r="BW62"/>
      <c r="BX62"/>
      <c r="BY62"/>
      <c r="BZ62"/>
      <c r="CA62"/>
      <c r="CB62"/>
      <c r="CC62"/>
      <c r="CD62"/>
      <c r="CE62"/>
    </row>
    <row r="63" spans="1:83" s="122" customFormat="1"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s="3"/>
      <c r="BS63" s="9"/>
      <c r="BT63"/>
      <c r="BU63"/>
      <c r="BV63"/>
      <c r="BW63"/>
      <c r="BX63"/>
      <c r="BY63"/>
      <c r="BZ63"/>
      <c r="CA63"/>
      <c r="CB63"/>
      <c r="CC63"/>
      <c r="CD63"/>
      <c r="CE63"/>
    </row>
    <row r="64" spans="1:83" s="122" customFormat="1"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s="3"/>
      <c r="BS64" s="9"/>
      <c r="BT64"/>
      <c r="BU64"/>
      <c r="BV64"/>
      <c r="BW64"/>
      <c r="BX64"/>
      <c r="BY64"/>
      <c r="BZ64"/>
      <c r="CA64"/>
      <c r="CB64"/>
      <c r="CC64"/>
      <c r="CD64"/>
      <c r="CE64"/>
    </row>
    <row r="65" spans="1:83" s="122" customFormat="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s="3"/>
      <c r="BS65" s="9"/>
      <c r="BT65"/>
      <c r="BU65"/>
      <c r="BV65"/>
      <c r="BW65"/>
      <c r="BX65"/>
      <c r="BY65"/>
      <c r="BZ65"/>
      <c r="CA65"/>
      <c r="CB65"/>
      <c r="CC65"/>
      <c r="CD65"/>
      <c r="CE65"/>
    </row>
    <row r="66" spans="1:83" s="122" customFormat="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s="3"/>
      <c r="BS66" s="9"/>
      <c r="BT66"/>
      <c r="BU66"/>
      <c r="BV66"/>
      <c r="BW66"/>
      <c r="BX66"/>
      <c r="BY66"/>
      <c r="BZ66"/>
      <c r="CA66"/>
      <c r="CB66"/>
      <c r="CC66"/>
      <c r="CD66"/>
      <c r="CE66"/>
    </row>
    <row r="67" spans="1:83" s="122" customFormat="1"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s="3"/>
      <c r="BS67" s="9"/>
      <c r="BT67"/>
      <c r="BU67"/>
      <c r="BV67"/>
      <c r="BW67"/>
      <c r="BX67"/>
      <c r="BY67"/>
      <c r="BZ67"/>
      <c r="CA67"/>
      <c r="CB67"/>
      <c r="CC67"/>
      <c r="CD67"/>
      <c r="CE67"/>
    </row>
    <row r="68" spans="1:83" s="122" customFormat="1"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s="3"/>
      <c r="BS68" s="9"/>
      <c r="BT68"/>
      <c r="BU68"/>
      <c r="BV68"/>
      <c r="BW68"/>
      <c r="BX68"/>
      <c r="BY68"/>
      <c r="BZ68"/>
      <c r="CA68"/>
      <c r="CB68"/>
      <c r="CC68"/>
      <c r="CD68"/>
      <c r="CE68"/>
    </row>
    <row r="69" spans="1:83" s="122" customFormat="1"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s="3"/>
      <c r="BS69" s="9"/>
      <c r="BT69"/>
      <c r="BU69"/>
      <c r="BV69"/>
      <c r="BW69"/>
      <c r="BX69"/>
      <c r="BY69"/>
      <c r="BZ69"/>
      <c r="CA69"/>
      <c r="CB69"/>
      <c r="CC69"/>
      <c r="CD69"/>
      <c r="CE69"/>
    </row>
    <row r="70" spans="1:83" s="122" customFormat="1"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s="3"/>
      <c r="BS70" s="9"/>
      <c r="BT70"/>
      <c r="BU70"/>
      <c r="BV70"/>
      <c r="BW70"/>
      <c r="BX70"/>
      <c r="BY70"/>
      <c r="BZ70"/>
      <c r="CA70"/>
      <c r="CB70"/>
      <c r="CC70"/>
      <c r="CD70"/>
      <c r="CE70"/>
    </row>
    <row r="71" spans="1:83" s="122" customFormat="1"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s="3"/>
      <c r="BS71" s="9"/>
      <c r="BT71"/>
      <c r="BU71"/>
      <c r="BV71"/>
      <c r="BW71"/>
      <c r="BX71"/>
      <c r="BY71"/>
      <c r="BZ71"/>
      <c r="CA71"/>
      <c r="CB71"/>
      <c r="CC71"/>
      <c r="CD71"/>
      <c r="CE71"/>
    </row>
    <row r="72" spans="1:83" s="122" customFormat="1"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s="3"/>
      <c r="BS72" s="9"/>
      <c r="BT72"/>
      <c r="BU72"/>
      <c r="BV72"/>
      <c r="BW72"/>
      <c r="BX72"/>
      <c r="BY72"/>
      <c r="BZ72"/>
      <c r="CA72"/>
      <c r="CB72"/>
      <c r="CC72"/>
      <c r="CD72"/>
      <c r="CE72"/>
    </row>
    <row r="73" spans="1:83" s="122" customFormat="1"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s="3"/>
      <c r="BS73" s="9"/>
      <c r="BT73"/>
      <c r="BU73"/>
      <c r="BV73"/>
      <c r="BW73"/>
      <c r="BX73"/>
      <c r="BY73"/>
      <c r="BZ73"/>
      <c r="CA73"/>
      <c r="CB73"/>
      <c r="CC73"/>
      <c r="CD73"/>
      <c r="CE73"/>
    </row>
    <row r="74" spans="1:83" s="122" customFormat="1"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s="3"/>
      <c r="BS74" s="9"/>
      <c r="BT74"/>
      <c r="BU74"/>
      <c r="BV74"/>
      <c r="BW74"/>
      <c r="BX74"/>
      <c r="BY74"/>
      <c r="BZ74"/>
      <c r="CA74"/>
      <c r="CB74"/>
      <c r="CC74"/>
      <c r="CD74"/>
      <c r="CE74"/>
    </row>
    <row r="75" spans="1:83" s="122" customFormat="1"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s="3"/>
      <c r="BS75" s="9"/>
      <c r="BT75"/>
      <c r="BU75"/>
      <c r="BV75"/>
      <c r="BW75"/>
      <c r="BX75"/>
      <c r="BY75"/>
      <c r="BZ75"/>
      <c r="CA75"/>
      <c r="CB75"/>
      <c r="CC75"/>
      <c r="CD75"/>
      <c r="CE75"/>
    </row>
    <row r="76" spans="1:83" s="122" customFormat="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s="3"/>
      <c r="BS76" s="9"/>
      <c r="BT76"/>
      <c r="BU76"/>
      <c r="BV76"/>
      <c r="BW76"/>
      <c r="BX76"/>
      <c r="BY76"/>
      <c r="BZ76"/>
      <c r="CA76"/>
      <c r="CB76"/>
      <c r="CC76"/>
      <c r="CD76"/>
      <c r="CE76"/>
    </row>
    <row r="77" spans="1:83" s="122" customFormat="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s="3"/>
      <c r="BS77" s="9"/>
      <c r="BT77"/>
      <c r="BU77"/>
      <c r="BV77"/>
      <c r="BW77"/>
      <c r="BX77"/>
      <c r="BY77"/>
      <c r="BZ77"/>
      <c r="CA77"/>
      <c r="CB77"/>
      <c r="CC77"/>
      <c r="CD77"/>
      <c r="CE77"/>
    </row>
    <row r="78" spans="1:83" s="122" customFormat="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s="3"/>
      <c r="BS78" s="9"/>
      <c r="BT78"/>
      <c r="BU78"/>
      <c r="BV78"/>
      <c r="BW78"/>
      <c r="BX78"/>
      <c r="BY78"/>
      <c r="BZ78"/>
      <c r="CA78"/>
      <c r="CB78"/>
      <c r="CC78"/>
      <c r="CD78"/>
      <c r="CE78"/>
    </row>
    <row r="79" spans="1:83" s="122" customFormat="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s="3"/>
      <c r="BS79" s="9"/>
      <c r="BT79"/>
      <c r="BU79"/>
      <c r="BV79"/>
      <c r="BW79"/>
      <c r="BX79"/>
      <c r="BY79"/>
      <c r="BZ79"/>
      <c r="CA79"/>
      <c r="CB79"/>
      <c r="CC79"/>
      <c r="CD79"/>
      <c r="CE79"/>
    </row>
    <row r="80" spans="1:83" s="122" customFormat="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s="3"/>
      <c r="BS80" s="9"/>
      <c r="BT80"/>
      <c r="BU80"/>
      <c r="BV80"/>
      <c r="BW80"/>
      <c r="BX80"/>
      <c r="BY80"/>
      <c r="BZ80"/>
      <c r="CA80"/>
      <c r="CB80"/>
      <c r="CC80"/>
      <c r="CD80"/>
      <c r="CE80"/>
    </row>
    <row r="81" spans="1:83" s="122" customFormat="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s="3"/>
      <c r="BS81" s="9"/>
      <c r="BT81"/>
      <c r="BU81"/>
      <c r="BV81"/>
      <c r="BW81"/>
      <c r="BX81"/>
      <c r="BY81"/>
      <c r="BZ81"/>
      <c r="CA81"/>
      <c r="CB81"/>
      <c r="CC81"/>
      <c r="CD81"/>
      <c r="CE81"/>
    </row>
    <row r="82" spans="1:83" s="122" customFormat="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s="3"/>
      <c r="BS82" s="9"/>
      <c r="BT82"/>
      <c r="BU82"/>
      <c r="BV82"/>
      <c r="BW82"/>
      <c r="BX82"/>
      <c r="BY82"/>
      <c r="BZ82"/>
      <c r="CA82"/>
      <c r="CB82"/>
      <c r="CC82"/>
      <c r="CD82"/>
      <c r="CE82"/>
    </row>
    <row r="83" spans="1:83" s="122" customFormat="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s="3"/>
      <c r="BS83" s="9"/>
      <c r="BT83"/>
      <c r="BU83"/>
      <c r="BV83"/>
      <c r="BW83"/>
      <c r="BX83"/>
      <c r="BY83"/>
      <c r="BZ83"/>
      <c r="CA83"/>
      <c r="CB83"/>
      <c r="CC83"/>
      <c r="CD83"/>
      <c r="CE83"/>
    </row>
    <row r="84" spans="1:83" s="122" customFormat="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s="3"/>
      <c r="BS84" s="9"/>
      <c r="BT84"/>
      <c r="BU84"/>
      <c r="BV84"/>
      <c r="BW84"/>
      <c r="BX84"/>
      <c r="BY84"/>
      <c r="BZ84"/>
      <c r="CA84"/>
      <c r="CB84"/>
      <c r="CC84"/>
      <c r="CD84"/>
      <c r="CE84"/>
    </row>
    <row r="85" spans="1:83" s="122" customFormat="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s="3"/>
      <c r="BS85" s="9"/>
      <c r="BT85"/>
      <c r="BU85"/>
      <c r="BV85"/>
      <c r="BW85"/>
      <c r="BX85"/>
      <c r="BY85"/>
      <c r="BZ85"/>
      <c r="CA85"/>
      <c r="CB85"/>
      <c r="CC85"/>
      <c r="CD85"/>
      <c r="CE85"/>
    </row>
    <row r="86" spans="1:83" s="122" customFormat="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s="3"/>
      <c r="BS86" s="9"/>
      <c r="BT86"/>
      <c r="BU86"/>
      <c r="BV86"/>
      <c r="BW86"/>
      <c r="BX86"/>
      <c r="BY86"/>
      <c r="BZ86"/>
      <c r="CA86"/>
      <c r="CB86"/>
      <c r="CC86"/>
      <c r="CD86"/>
      <c r="CE86"/>
    </row>
    <row r="87" spans="1:83" s="122" customFormat="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s="3"/>
      <c r="BS87" s="9"/>
      <c r="BT87"/>
      <c r="BU87"/>
      <c r="BV87"/>
      <c r="BW87"/>
      <c r="BX87"/>
      <c r="BY87"/>
      <c r="BZ87"/>
      <c r="CA87"/>
      <c r="CB87"/>
      <c r="CC87"/>
      <c r="CD87"/>
      <c r="CE87"/>
    </row>
    <row r="88" spans="1:83" s="122" customFormat="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s="3"/>
      <c r="BS88" s="9"/>
      <c r="BT88"/>
      <c r="BU88"/>
      <c r="BV88"/>
      <c r="BW88"/>
      <c r="BX88"/>
      <c r="BY88"/>
      <c r="BZ88"/>
      <c r="CA88"/>
      <c r="CB88"/>
      <c r="CC88"/>
      <c r="CD88"/>
      <c r="CE88"/>
    </row>
    <row r="89" spans="1:83" s="122" customFormat="1" ht="13.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s="3"/>
      <c r="BS89" s="9"/>
      <c r="BT89"/>
      <c r="BU89"/>
      <c r="BV89"/>
      <c r="BW89"/>
      <c r="BX89"/>
      <c r="BY89"/>
      <c r="BZ89"/>
      <c r="CA89"/>
      <c r="CB89"/>
      <c r="CC89"/>
      <c r="CD89"/>
      <c r="CE89"/>
    </row>
    <row r="90" spans="1:83" s="122" customFormat="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s="3"/>
      <c r="BS90" s="9"/>
      <c r="BT90"/>
      <c r="BU90"/>
      <c r="BV90"/>
      <c r="BW90"/>
      <c r="BX90"/>
      <c r="BY90"/>
      <c r="BZ90"/>
      <c r="CA90"/>
      <c r="CB90"/>
      <c r="CC90"/>
      <c r="CD90"/>
      <c r="CE90"/>
    </row>
    <row r="91" spans="1:83" s="122" customFormat="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s="3"/>
      <c r="BS91" s="9"/>
      <c r="BT91"/>
      <c r="BU91"/>
      <c r="BV91"/>
      <c r="BW91"/>
      <c r="BX91"/>
      <c r="BY91"/>
      <c r="BZ91"/>
      <c r="CA91"/>
      <c r="CB91"/>
      <c r="CC91"/>
      <c r="CD91"/>
      <c r="CE91"/>
    </row>
    <row r="92" spans="1:83" s="122"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s="3"/>
      <c r="BS92" s="9"/>
      <c r="BT92"/>
      <c r="BU92"/>
      <c r="BV92"/>
      <c r="BW92"/>
      <c r="BX92"/>
      <c r="BY92"/>
      <c r="BZ92"/>
      <c r="CA92"/>
      <c r="CB92"/>
      <c r="CC92"/>
      <c r="CD92"/>
      <c r="CE92"/>
    </row>
    <row r="93" spans="1:83" s="122"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s="3"/>
      <c r="BS93" s="9"/>
      <c r="BT93"/>
      <c r="BU93"/>
      <c r="BV93"/>
      <c r="BW93"/>
      <c r="BX93"/>
      <c r="BY93"/>
      <c r="BZ93"/>
      <c r="CA93"/>
      <c r="CB93"/>
      <c r="CC93"/>
      <c r="CD93"/>
      <c r="CE93"/>
    </row>
    <row r="94" spans="1:83" s="122"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s="3"/>
      <c r="BS94" s="9"/>
      <c r="BT94"/>
      <c r="BU94"/>
      <c r="BV94"/>
      <c r="BW94"/>
      <c r="BX94"/>
      <c r="BY94"/>
      <c r="BZ94"/>
      <c r="CA94"/>
      <c r="CB94"/>
      <c r="CC94"/>
      <c r="CD94"/>
      <c r="CE94"/>
    </row>
    <row r="95" spans="1:83" s="122"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s="3"/>
      <c r="BS95" s="9"/>
      <c r="BT95"/>
      <c r="BU95"/>
      <c r="BV95"/>
      <c r="BW95"/>
      <c r="BX95"/>
      <c r="BY95"/>
      <c r="BZ95"/>
      <c r="CA95"/>
      <c r="CB95"/>
      <c r="CC95"/>
      <c r="CD95"/>
      <c r="CE95"/>
    </row>
    <row r="96" spans="1:83" s="122"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s="3"/>
      <c r="BS96" s="9"/>
      <c r="BT96"/>
      <c r="BU96"/>
      <c r="BV96"/>
      <c r="BW96"/>
      <c r="BX96"/>
      <c r="BY96"/>
      <c r="BZ96"/>
      <c r="CA96"/>
      <c r="CB96"/>
      <c r="CC96"/>
      <c r="CD96"/>
      <c r="CE96"/>
    </row>
    <row r="97" spans="1:83" s="122"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s="3"/>
      <c r="BS97" s="9"/>
      <c r="BT97"/>
      <c r="BU97"/>
      <c r="BV97"/>
      <c r="BW97"/>
      <c r="BX97"/>
      <c r="BY97"/>
      <c r="BZ97"/>
      <c r="CA97"/>
      <c r="CB97"/>
      <c r="CC97"/>
      <c r="CD97"/>
      <c r="CE97"/>
    </row>
    <row r="98" spans="1:83" s="122"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s="3"/>
      <c r="BS98" s="9"/>
      <c r="BT98"/>
      <c r="BU98"/>
      <c r="BV98"/>
      <c r="BW98"/>
      <c r="BX98"/>
      <c r="BY98"/>
      <c r="BZ98"/>
      <c r="CA98"/>
      <c r="CB98"/>
      <c r="CC98"/>
      <c r="CD98"/>
      <c r="CE98"/>
    </row>
    <row r="99" spans="1:83" s="122"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s="3"/>
      <c r="BS99" s="9"/>
      <c r="BT99"/>
      <c r="BU99"/>
      <c r="BV99"/>
      <c r="BW99"/>
      <c r="BX99"/>
      <c r="BY99"/>
      <c r="BZ99"/>
      <c r="CA99"/>
      <c r="CB99"/>
      <c r="CC99"/>
      <c r="CD99"/>
      <c r="CE99"/>
    </row>
    <row r="100" spans="1:83" s="122"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s="3"/>
      <c r="BS100" s="9"/>
      <c r="BT100"/>
      <c r="BU100"/>
      <c r="BV100"/>
      <c r="BW100"/>
      <c r="BX100"/>
      <c r="BY100"/>
      <c r="BZ100"/>
      <c r="CA100"/>
      <c r="CB100"/>
      <c r="CC100"/>
      <c r="CD100"/>
      <c r="CE100"/>
    </row>
    <row r="101" spans="1:83" s="122"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s="3"/>
      <c r="BS101" s="9"/>
      <c r="BT101"/>
      <c r="BU101"/>
      <c r="BV101"/>
      <c r="BW101"/>
      <c r="BX101"/>
      <c r="BY101"/>
      <c r="BZ101"/>
      <c r="CA101"/>
      <c r="CB101"/>
      <c r="CC101"/>
      <c r="CD101"/>
      <c r="CE101"/>
    </row>
    <row r="102" spans="1:83" s="122"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s="3"/>
      <c r="BS102" s="9"/>
      <c r="BT102"/>
      <c r="BU102"/>
      <c r="BV102"/>
      <c r="BW102"/>
      <c r="BX102"/>
      <c r="BY102"/>
      <c r="BZ102"/>
      <c r="CA102"/>
      <c r="CB102"/>
      <c r="CC102"/>
      <c r="CD102"/>
      <c r="CE102"/>
    </row>
    <row r="103" spans="1:83" s="122"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s="3"/>
      <c r="BS103" s="9"/>
      <c r="BT103"/>
      <c r="BU103"/>
      <c r="BV103"/>
      <c r="BW103"/>
      <c r="BX103"/>
      <c r="BY103"/>
      <c r="BZ103"/>
      <c r="CA103"/>
      <c r="CB103"/>
      <c r="CC103"/>
      <c r="CD103"/>
      <c r="CE103"/>
    </row>
    <row r="104" spans="1:83" s="122"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s="3"/>
      <c r="BS104" s="9"/>
      <c r="BT104"/>
      <c r="BU104"/>
      <c r="BV104"/>
      <c r="BW104"/>
      <c r="BX104"/>
      <c r="BY104"/>
      <c r="BZ104"/>
      <c r="CA104"/>
      <c r="CB104"/>
      <c r="CC104"/>
      <c r="CD104"/>
      <c r="CE104"/>
    </row>
    <row r="105" spans="1:83" s="122"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s="3"/>
      <c r="BS105" s="9"/>
      <c r="BT105"/>
      <c r="BU105"/>
      <c r="BV105"/>
      <c r="BW105"/>
      <c r="BX105"/>
      <c r="BY105"/>
      <c r="BZ105"/>
      <c r="CA105"/>
      <c r="CB105"/>
      <c r="CC105"/>
      <c r="CD105"/>
      <c r="CE105"/>
    </row>
    <row r="106" spans="1:83" s="122"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s="3"/>
      <c r="BS106" s="9"/>
      <c r="BT106"/>
      <c r="BU106"/>
      <c r="BV106"/>
      <c r="BW106"/>
      <c r="BX106"/>
      <c r="BY106"/>
      <c r="BZ106"/>
      <c r="CA106"/>
      <c r="CB106"/>
      <c r="CC106"/>
      <c r="CD106"/>
      <c r="CE106"/>
    </row>
    <row r="107" spans="1:83" s="122"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s="3"/>
      <c r="BS107" s="9"/>
      <c r="BT107"/>
      <c r="BU107"/>
      <c r="BV107"/>
      <c r="BW107"/>
      <c r="BX107"/>
      <c r="BY107"/>
      <c r="BZ107"/>
      <c r="CA107"/>
      <c r="CB107"/>
      <c r="CC107"/>
      <c r="CD107"/>
      <c r="CE107"/>
    </row>
    <row r="108" spans="1:83" s="122"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s="3"/>
      <c r="BS108" s="9"/>
      <c r="BT108"/>
      <c r="BU108"/>
      <c r="BV108"/>
      <c r="BW108"/>
      <c r="BX108"/>
      <c r="BY108"/>
      <c r="BZ108"/>
      <c r="CA108"/>
      <c r="CB108"/>
      <c r="CC108"/>
      <c r="CD108"/>
      <c r="CE108"/>
    </row>
    <row r="109" spans="1:83" s="122"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s="3"/>
      <c r="BS109" s="9"/>
      <c r="BT109"/>
      <c r="BU109"/>
      <c r="BV109"/>
      <c r="BW109"/>
      <c r="BX109"/>
      <c r="BY109"/>
      <c r="BZ109"/>
      <c r="CA109"/>
      <c r="CB109"/>
      <c r="CC109"/>
      <c r="CD109"/>
      <c r="CE109"/>
    </row>
    <row r="110" spans="1:83" s="122" customFormat="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s="3"/>
      <c r="BS110" s="9"/>
      <c r="BT110"/>
      <c r="BU110"/>
      <c r="BV110"/>
      <c r="BW110"/>
      <c r="BX110"/>
      <c r="BY110"/>
      <c r="BZ110"/>
      <c r="CA110"/>
      <c r="CB110"/>
      <c r="CC110"/>
      <c r="CD110"/>
      <c r="CE110"/>
    </row>
    <row r="111" spans="1:83" s="122" customFormat="1"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s="3"/>
      <c r="BS111" s="9"/>
      <c r="BT111"/>
      <c r="BU111"/>
      <c r="BV111"/>
      <c r="BW111"/>
      <c r="BX111"/>
      <c r="BY111"/>
      <c r="BZ111"/>
      <c r="CA111"/>
      <c r="CB111"/>
      <c r="CC111"/>
      <c r="CD111"/>
      <c r="CE111"/>
    </row>
    <row r="112" spans="1:83" s="122" customFormat="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s="3"/>
      <c r="BS112" s="9"/>
      <c r="BT112"/>
      <c r="BU112"/>
      <c r="BV112"/>
      <c r="BW112"/>
      <c r="BX112"/>
      <c r="BY112"/>
      <c r="BZ112"/>
      <c r="CA112"/>
      <c r="CB112"/>
      <c r="CC112"/>
      <c r="CD112"/>
      <c r="CE112"/>
    </row>
    <row r="113" spans="1:83" s="122" customFormat="1"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s="3"/>
      <c r="BS113" s="9"/>
      <c r="BT113"/>
      <c r="BU113"/>
      <c r="BV113"/>
      <c r="BW113"/>
      <c r="BX113"/>
      <c r="BY113"/>
      <c r="BZ113"/>
      <c r="CA113"/>
      <c r="CB113"/>
      <c r="CC113"/>
      <c r="CD113"/>
      <c r="CE113"/>
    </row>
    <row r="114" spans="1:83" s="123" customFormat="1"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s="3"/>
      <c r="BS114" s="9"/>
      <c r="BT114"/>
      <c r="BU114"/>
      <c r="BV114"/>
      <c r="BW114"/>
      <c r="BX114"/>
      <c r="BY114"/>
      <c r="BZ114"/>
      <c r="CA114"/>
      <c r="CB114"/>
      <c r="CC114"/>
      <c r="CD114"/>
      <c r="CE114"/>
    </row>
  </sheetData>
  <sheetProtection/>
  <printOptions/>
  <pageMargins left="0.5" right="0.5" top="1" bottom="1" header="0.5" footer="0.5"/>
  <pageSetup orientation="landscape" scale="56"/>
  <headerFooter alignWithMargins="0">
    <oddHeader>&amp;C&amp;"Verdana,Bold"Snapshot Day 10/2/07
Fish Catch</oddHeader>
  </headerFooter>
  <legacyDrawing r:id="rId2"/>
</worksheet>
</file>

<file path=xl/worksheets/sheet9.xml><?xml version="1.0" encoding="utf-8"?>
<worksheet xmlns="http://schemas.openxmlformats.org/spreadsheetml/2006/main" xmlns:r="http://schemas.openxmlformats.org/officeDocument/2006/relationships">
  <dimension ref="A1:L198"/>
  <sheetViews>
    <sheetView workbookViewId="0" topLeftCell="A4">
      <pane ySplit="1300" topLeftCell="BM1" activePane="bottomLeft" state="split"/>
      <selection pane="topLeft" activeCell="B1" sqref="B1:L7"/>
      <selection pane="bottomLeft" activeCell="C1" sqref="C1:L1"/>
    </sheetView>
  </sheetViews>
  <sheetFormatPr defaultColWidth="11.00390625" defaultRowHeight="12.75"/>
  <cols>
    <col min="1" max="1" width="14.25390625" style="0" customWidth="1"/>
    <col min="2" max="2" width="6.875" style="10" customWidth="1"/>
    <col min="3" max="3" width="7.25390625" style="11" customWidth="1"/>
    <col min="4" max="4" width="6.75390625" style="0" customWidth="1"/>
    <col min="5" max="5" width="9.625" style="0" customWidth="1"/>
    <col min="6" max="6" width="8.00390625" style="0" customWidth="1"/>
    <col min="7" max="7" width="9.75390625" style="0" customWidth="1"/>
    <col min="8" max="8" width="9.00390625" style="58" customWidth="1"/>
    <col min="9" max="9" width="6.75390625" style="0" customWidth="1"/>
    <col min="10" max="10" width="6.00390625" style="0" customWidth="1"/>
    <col min="11" max="11" width="6.25390625" style="0" customWidth="1"/>
    <col min="12" max="12" width="6.75390625" style="0" customWidth="1"/>
  </cols>
  <sheetData>
    <row r="1" spans="1:12" s="12" customFormat="1" ht="51">
      <c r="A1" s="52" t="s">
        <v>213</v>
      </c>
      <c r="B1" s="53" t="s">
        <v>403</v>
      </c>
      <c r="C1" s="54" t="s">
        <v>711</v>
      </c>
      <c r="D1" s="55" t="s">
        <v>222</v>
      </c>
      <c r="E1" s="52" t="s">
        <v>399</v>
      </c>
      <c r="F1" s="52" t="s">
        <v>216</v>
      </c>
      <c r="G1" s="52" t="s">
        <v>214</v>
      </c>
      <c r="H1" s="54" t="s">
        <v>712</v>
      </c>
      <c r="I1" s="52" t="s">
        <v>217</v>
      </c>
      <c r="J1" s="52" t="s">
        <v>278</v>
      </c>
      <c r="K1" s="52" t="s">
        <v>559</v>
      </c>
      <c r="L1" s="52" t="s">
        <v>560</v>
      </c>
    </row>
    <row r="2" spans="1:12" ht="12.75">
      <c r="A2" s="16" t="s">
        <v>397</v>
      </c>
      <c r="B2" s="38"/>
      <c r="C2" s="56"/>
      <c r="D2" s="15"/>
      <c r="E2" s="15"/>
      <c r="F2" s="15"/>
      <c r="G2" s="15"/>
      <c r="I2" s="15"/>
      <c r="J2" s="15"/>
      <c r="K2" s="15"/>
      <c r="L2" s="15"/>
    </row>
    <row r="3" spans="1:12" ht="12.75">
      <c r="A3" s="36">
        <v>0.25</v>
      </c>
      <c r="B3" s="38">
        <v>300</v>
      </c>
      <c r="C3" s="56">
        <v>8.4</v>
      </c>
      <c r="D3" s="15">
        <v>8.4</v>
      </c>
      <c r="E3" s="15">
        <v>6</v>
      </c>
      <c r="F3" s="15">
        <v>68</v>
      </c>
      <c r="G3" s="15"/>
      <c r="J3" s="15"/>
      <c r="K3" s="15"/>
      <c r="L3" s="15"/>
    </row>
    <row r="4" spans="1:12" ht="12.75">
      <c r="A4" s="36" t="s">
        <v>371</v>
      </c>
      <c r="B4" s="38"/>
      <c r="C4" s="56"/>
      <c r="D4" s="15"/>
      <c r="E4" s="15"/>
      <c r="F4" s="15"/>
      <c r="G4" s="15"/>
      <c r="I4" s="15"/>
      <c r="J4" s="15"/>
      <c r="K4" s="15"/>
      <c r="L4" s="15"/>
    </row>
    <row r="5" spans="1:12" ht="12.75">
      <c r="A5" s="36">
        <v>0.4270833333333333</v>
      </c>
      <c r="B5" s="38">
        <v>200</v>
      </c>
      <c r="C5" s="56">
        <v>8.72</v>
      </c>
      <c r="D5" s="15">
        <v>8.72</v>
      </c>
      <c r="E5" s="15">
        <v>10</v>
      </c>
      <c r="F5" s="15">
        <v>76</v>
      </c>
      <c r="G5" s="15"/>
      <c r="H5" s="58">
        <v>7</v>
      </c>
      <c r="I5" s="15">
        <v>7</v>
      </c>
      <c r="J5" s="15"/>
      <c r="K5" s="15"/>
      <c r="L5" s="15"/>
    </row>
    <row r="6" spans="1:12" ht="12.75">
      <c r="A6" s="16" t="s">
        <v>279</v>
      </c>
      <c r="B6" s="38"/>
      <c r="C6" s="56"/>
      <c r="D6" s="15"/>
      <c r="E6" s="15"/>
      <c r="F6" s="15"/>
      <c r="G6" s="15"/>
      <c r="I6" s="15"/>
      <c r="J6" s="15"/>
      <c r="K6" s="15"/>
      <c r="L6" s="15"/>
    </row>
    <row r="7" spans="1:12" ht="12.75">
      <c r="A7" s="17">
        <v>0.4791666666666667</v>
      </c>
      <c r="B7" s="38">
        <v>153</v>
      </c>
      <c r="C7" s="56">
        <v>10</v>
      </c>
      <c r="D7" s="15">
        <v>10</v>
      </c>
      <c r="E7" s="15">
        <v>14</v>
      </c>
      <c r="F7" s="39">
        <v>95</v>
      </c>
      <c r="G7" s="147" t="s">
        <v>727</v>
      </c>
      <c r="H7" s="58">
        <v>7.4</v>
      </c>
      <c r="I7" s="15">
        <v>7.4</v>
      </c>
      <c r="J7" s="15"/>
      <c r="K7" s="15"/>
      <c r="L7" s="15"/>
    </row>
    <row r="8" spans="1:12" ht="12.75">
      <c r="A8" s="16" t="s">
        <v>725</v>
      </c>
      <c r="B8" s="38"/>
      <c r="C8" s="56"/>
      <c r="D8" s="15"/>
      <c r="E8" s="15"/>
      <c r="F8" s="39"/>
      <c r="G8" s="15"/>
      <c r="I8" s="15"/>
      <c r="J8" s="15"/>
      <c r="K8" s="15"/>
      <c r="L8" s="15"/>
    </row>
    <row r="9" spans="1:12" ht="12.75">
      <c r="A9" s="17">
        <v>0.4166666666666667</v>
      </c>
      <c r="B9" s="38">
        <v>144</v>
      </c>
      <c r="C9" s="56">
        <v>11</v>
      </c>
      <c r="D9" s="15">
        <v>11</v>
      </c>
      <c r="E9" s="15">
        <v>10</v>
      </c>
      <c r="F9" s="39">
        <v>100</v>
      </c>
      <c r="G9" s="15" t="s">
        <v>726</v>
      </c>
      <c r="H9" s="58">
        <v>6</v>
      </c>
      <c r="I9" s="15">
        <v>6</v>
      </c>
      <c r="J9" s="15">
        <v>2</v>
      </c>
      <c r="K9" s="15">
        <v>0.2</v>
      </c>
      <c r="L9" s="15"/>
    </row>
    <row r="10" spans="1:12" ht="12.75">
      <c r="A10" s="16" t="s">
        <v>676</v>
      </c>
      <c r="B10" s="38"/>
      <c r="C10" s="56"/>
      <c r="D10" s="15"/>
      <c r="E10" s="15"/>
      <c r="F10" s="39"/>
      <c r="G10" s="15"/>
      <c r="I10" s="15"/>
      <c r="J10" s="15"/>
      <c r="K10" s="15"/>
      <c r="L10" s="15"/>
    </row>
    <row r="11" spans="1:12" ht="12.75">
      <c r="A11" s="17">
        <v>0.4583333333333333</v>
      </c>
      <c r="B11" s="30">
        <v>138</v>
      </c>
      <c r="C11" s="57">
        <v>9.4</v>
      </c>
      <c r="D11" s="15">
        <v>9.4</v>
      </c>
      <c r="E11" s="15">
        <v>18</v>
      </c>
      <c r="F11" s="39">
        <v>95</v>
      </c>
      <c r="G11" s="15" t="s">
        <v>492</v>
      </c>
      <c r="H11" s="58">
        <v>7.1</v>
      </c>
      <c r="I11" s="15">
        <v>7.1</v>
      </c>
      <c r="J11" s="15"/>
      <c r="K11" s="15"/>
      <c r="L11" s="15"/>
    </row>
    <row r="12" spans="1:12" ht="12.75">
      <c r="A12" s="17" t="s">
        <v>600</v>
      </c>
      <c r="B12" s="30"/>
      <c r="C12" s="57"/>
      <c r="D12" s="15"/>
      <c r="E12" s="15"/>
      <c r="F12" s="39"/>
      <c r="G12" s="15"/>
      <c r="I12" s="15"/>
      <c r="J12" s="15"/>
      <c r="K12" s="15"/>
      <c r="L12" s="15"/>
    </row>
    <row r="13" spans="1:12" ht="12.75">
      <c r="A13" s="17">
        <v>0.4166666666666667</v>
      </c>
      <c r="B13" s="30">
        <v>133</v>
      </c>
      <c r="C13" s="57">
        <v>9.8</v>
      </c>
      <c r="D13" s="15">
        <v>11</v>
      </c>
      <c r="E13" s="15">
        <v>14.38</v>
      </c>
      <c r="F13" s="39">
        <v>105</v>
      </c>
      <c r="G13" s="15"/>
      <c r="H13" s="58">
        <v>7.33</v>
      </c>
      <c r="I13" s="15">
        <v>7.33</v>
      </c>
      <c r="J13" s="15">
        <v>0</v>
      </c>
      <c r="K13" s="15"/>
      <c r="L13" s="15"/>
    </row>
    <row r="14" spans="1:12" ht="12.75">
      <c r="A14" s="17">
        <v>0.47222222222222227</v>
      </c>
      <c r="B14" s="30"/>
      <c r="C14" s="57"/>
      <c r="D14" s="15">
        <v>9.1</v>
      </c>
      <c r="E14" s="15">
        <v>15</v>
      </c>
      <c r="F14" s="39">
        <v>91</v>
      </c>
      <c r="G14" s="15"/>
      <c r="I14" s="15"/>
      <c r="J14" s="15"/>
      <c r="K14" s="15"/>
      <c r="L14" s="15"/>
    </row>
    <row r="15" spans="1:12" ht="12.75">
      <c r="A15" s="4">
        <v>0.5208333333333334</v>
      </c>
      <c r="B15" s="30"/>
      <c r="C15" s="57"/>
      <c r="D15" s="15">
        <v>9.3</v>
      </c>
      <c r="E15" s="15">
        <v>15.27</v>
      </c>
      <c r="F15" s="39">
        <v>91</v>
      </c>
      <c r="G15" s="15"/>
      <c r="I15" s="15"/>
      <c r="J15" s="15"/>
      <c r="K15" s="15"/>
      <c r="L15" s="15"/>
    </row>
    <row r="16" spans="1:12" ht="12.75">
      <c r="A16" s="16" t="s">
        <v>269</v>
      </c>
      <c r="B16" s="23"/>
      <c r="C16" s="25"/>
      <c r="D16" s="15"/>
      <c r="E16" s="15"/>
      <c r="F16" s="39"/>
      <c r="G16" s="15"/>
      <c r="I16" s="15"/>
      <c r="J16" s="15"/>
      <c r="K16" s="15"/>
      <c r="L16" s="15"/>
    </row>
    <row r="17" spans="1:12" ht="12.75">
      <c r="A17" s="17">
        <v>0.65625</v>
      </c>
      <c r="B17" s="28">
        <v>127</v>
      </c>
      <c r="C17" s="59">
        <v>8.6</v>
      </c>
      <c r="D17" s="15">
        <v>8.6</v>
      </c>
      <c r="E17" s="15">
        <v>15</v>
      </c>
      <c r="F17" s="39">
        <v>85</v>
      </c>
      <c r="G17" s="15"/>
      <c r="H17" s="58">
        <v>7.56</v>
      </c>
      <c r="I17" s="15">
        <v>7.56</v>
      </c>
      <c r="J17" s="15">
        <v>0.22</v>
      </c>
      <c r="K17" s="15">
        <v>0.47</v>
      </c>
      <c r="L17" s="15">
        <v>98</v>
      </c>
    </row>
    <row r="18" spans="1:12" ht="12.75">
      <c r="A18" s="16" t="s">
        <v>332</v>
      </c>
      <c r="B18" s="60"/>
      <c r="C18" s="61"/>
      <c r="D18" s="15"/>
      <c r="E18" s="15"/>
      <c r="F18" s="15"/>
      <c r="G18" s="15"/>
      <c r="I18" s="15"/>
      <c r="J18" s="15"/>
      <c r="K18" s="15"/>
      <c r="L18" s="15"/>
    </row>
    <row r="19" spans="1:12" ht="13.5" customHeight="1">
      <c r="A19" s="17">
        <v>0.4166666666666667</v>
      </c>
      <c r="B19" s="16">
        <v>115</v>
      </c>
      <c r="C19" s="31">
        <v>10</v>
      </c>
      <c r="D19" s="15">
        <v>10</v>
      </c>
      <c r="E19" s="15">
        <v>14</v>
      </c>
      <c r="F19" s="15">
        <v>95</v>
      </c>
      <c r="G19" s="13"/>
      <c r="H19" s="62">
        <v>7.5</v>
      </c>
      <c r="I19" s="15">
        <v>7.5</v>
      </c>
      <c r="J19" s="15"/>
      <c r="K19" s="15"/>
      <c r="L19" s="15"/>
    </row>
    <row r="20" spans="1:12" ht="13.5" customHeight="1">
      <c r="A20" s="20" t="s">
        <v>651</v>
      </c>
      <c r="B20" s="16"/>
      <c r="C20" s="31"/>
      <c r="D20" s="15"/>
      <c r="E20" s="15"/>
      <c r="F20" s="15"/>
      <c r="G20" s="13"/>
      <c r="H20" s="62"/>
      <c r="I20" s="15"/>
      <c r="J20" s="15"/>
      <c r="K20" s="15"/>
      <c r="L20" s="15"/>
    </row>
    <row r="21" spans="1:12" ht="13.5" customHeight="1">
      <c r="A21" s="17">
        <v>0.4375</v>
      </c>
      <c r="B21" s="16">
        <v>105</v>
      </c>
      <c r="C21" s="31">
        <v>9</v>
      </c>
      <c r="D21" s="15">
        <v>10</v>
      </c>
      <c r="E21" s="15">
        <v>13</v>
      </c>
      <c r="F21" s="15">
        <v>95</v>
      </c>
      <c r="G21" s="13"/>
      <c r="H21" s="62">
        <v>8</v>
      </c>
      <c r="I21" s="15">
        <v>8</v>
      </c>
      <c r="J21" s="15"/>
      <c r="K21" s="15"/>
      <c r="L21" s="15"/>
    </row>
    <row r="22" spans="1:12" ht="13.5" customHeight="1">
      <c r="A22" s="17">
        <v>0.5520833333333334</v>
      </c>
      <c r="B22" s="16"/>
      <c r="C22" s="31"/>
      <c r="D22" s="15">
        <v>8</v>
      </c>
      <c r="E22" s="15">
        <v>16</v>
      </c>
      <c r="F22" s="15">
        <v>81</v>
      </c>
      <c r="G22" s="13"/>
      <c r="H22" s="62">
        <v>8</v>
      </c>
      <c r="I22" s="15">
        <v>8</v>
      </c>
      <c r="J22" s="15"/>
      <c r="K22" s="15"/>
      <c r="L22" s="15"/>
    </row>
    <row r="23" spans="1:12" ht="12.75">
      <c r="A23" s="16" t="s">
        <v>728</v>
      </c>
      <c r="B23" s="23"/>
      <c r="C23" s="25"/>
      <c r="D23" s="15"/>
      <c r="E23" s="15"/>
      <c r="F23" s="15"/>
      <c r="G23" s="15"/>
      <c r="I23" s="15"/>
      <c r="J23" s="15"/>
      <c r="K23" s="15"/>
      <c r="L23" s="15"/>
    </row>
    <row r="24" spans="1:12" ht="12.75">
      <c r="A24" s="17">
        <v>0.4479166666666667</v>
      </c>
      <c r="B24" s="28">
        <v>102</v>
      </c>
      <c r="C24" s="59">
        <v>10</v>
      </c>
      <c r="D24" s="15">
        <v>12</v>
      </c>
      <c r="E24" s="15">
        <v>15</v>
      </c>
      <c r="F24" s="15">
        <v>120</v>
      </c>
      <c r="G24" s="15" t="s">
        <v>705</v>
      </c>
      <c r="H24" s="58">
        <v>7</v>
      </c>
      <c r="I24" s="15">
        <v>7.2</v>
      </c>
      <c r="J24" s="15"/>
      <c r="K24" s="15"/>
      <c r="L24" s="15"/>
    </row>
    <row r="25" spans="1:12" ht="12.75">
      <c r="A25" s="17">
        <v>0.4791666666666667</v>
      </c>
      <c r="B25" s="60"/>
      <c r="C25" s="61"/>
      <c r="D25" s="15">
        <v>9</v>
      </c>
      <c r="E25" s="15">
        <v>15</v>
      </c>
      <c r="F25" s="15">
        <v>90</v>
      </c>
      <c r="G25" s="15"/>
      <c r="I25" s="15">
        <v>7</v>
      </c>
      <c r="J25" s="15">
        <v>2</v>
      </c>
      <c r="K25" s="15">
        <v>1.5</v>
      </c>
      <c r="L25" s="15"/>
    </row>
    <row r="26" spans="1:12" ht="12.75">
      <c r="A26" s="4">
        <v>0.5208333333333334</v>
      </c>
      <c r="D26" s="148">
        <v>9</v>
      </c>
      <c r="E26" s="15">
        <v>16</v>
      </c>
      <c r="F26" s="15">
        <v>90</v>
      </c>
      <c r="G26" s="15"/>
      <c r="I26" s="15">
        <v>7</v>
      </c>
      <c r="J26" s="15"/>
      <c r="K26" s="15">
        <v>0.5</v>
      </c>
      <c r="L26" s="15"/>
    </row>
    <row r="27" spans="1:12" ht="12.75">
      <c r="A27" s="16" t="s">
        <v>706</v>
      </c>
      <c r="B27" s="60"/>
      <c r="C27" s="61"/>
      <c r="D27" s="15"/>
      <c r="E27" s="15"/>
      <c r="F27" s="15"/>
      <c r="G27" s="15"/>
      <c r="I27" s="15"/>
      <c r="J27" s="15"/>
      <c r="K27" s="15"/>
      <c r="L27" s="15"/>
    </row>
    <row r="28" spans="1:12" ht="38.25">
      <c r="A28" s="17">
        <v>0.4270833333333333</v>
      </c>
      <c r="B28" s="16">
        <v>96.5</v>
      </c>
      <c r="C28" s="31">
        <v>12.2</v>
      </c>
      <c r="D28" s="15">
        <v>16.5</v>
      </c>
      <c r="E28" s="15">
        <v>11.9</v>
      </c>
      <c r="F28" s="15">
        <v>110</v>
      </c>
      <c r="G28" s="13" t="s">
        <v>713</v>
      </c>
      <c r="H28" s="62">
        <v>7</v>
      </c>
      <c r="I28" s="15">
        <v>7.15</v>
      </c>
      <c r="J28" s="15">
        <v>3.75</v>
      </c>
      <c r="K28" s="15">
        <v>2.46</v>
      </c>
      <c r="L28" s="15">
        <v>80</v>
      </c>
    </row>
    <row r="29" spans="1:12" ht="12.75">
      <c r="A29" s="15"/>
      <c r="B29" s="16"/>
      <c r="C29" s="31"/>
      <c r="D29" s="15">
        <v>9</v>
      </c>
      <c r="E29" s="15"/>
      <c r="F29" s="15"/>
      <c r="G29" s="15" t="s">
        <v>729</v>
      </c>
      <c r="I29" s="15">
        <v>6.77</v>
      </c>
      <c r="J29" s="15"/>
      <c r="K29" s="15"/>
      <c r="L29" s="15"/>
    </row>
    <row r="30" spans="1:12" ht="12.75">
      <c r="A30" s="15"/>
      <c r="B30" s="16"/>
      <c r="C30" s="31"/>
      <c r="D30" s="15">
        <v>11</v>
      </c>
      <c r="E30" s="15"/>
      <c r="F30" s="15"/>
      <c r="G30" s="15" t="s">
        <v>729</v>
      </c>
      <c r="I30" s="15"/>
      <c r="J30" s="15"/>
      <c r="K30" s="15"/>
      <c r="L30" s="15"/>
    </row>
    <row r="31" spans="1:12" ht="12.75">
      <c r="A31" s="16" t="s">
        <v>320</v>
      </c>
      <c r="B31" s="16"/>
      <c r="C31" s="31"/>
      <c r="D31" s="15"/>
      <c r="E31" s="15"/>
      <c r="F31" s="15"/>
      <c r="G31" s="15"/>
      <c r="I31" s="15"/>
      <c r="J31" s="15"/>
      <c r="K31" s="15"/>
      <c r="L31" s="15"/>
    </row>
    <row r="32" spans="1:12" ht="12.75">
      <c r="A32" s="17">
        <v>0.4375</v>
      </c>
      <c r="B32" s="16">
        <v>92</v>
      </c>
      <c r="C32" s="31">
        <v>8</v>
      </c>
      <c r="D32" s="15">
        <v>8</v>
      </c>
      <c r="E32" s="15">
        <v>12</v>
      </c>
      <c r="F32" s="15">
        <v>75</v>
      </c>
      <c r="G32" s="15"/>
      <c r="H32" s="58">
        <v>7</v>
      </c>
      <c r="I32" s="15">
        <v>7</v>
      </c>
      <c r="J32" s="15"/>
      <c r="K32" s="15">
        <v>0.1</v>
      </c>
      <c r="L32" s="15"/>
    </row>
    <row r="33" spans="1:12" ht="12.75">
      <c r="A33" s="17">
        <v>0.46875</v>
      </c>
      <c r="B33" s="22"/>
      <c r="C33" s="63"/>
      <c r="D33" s="15">
        <v>7</v>
      </c>
      <c r="E33" s="15">
        <v>15</v>
      </c>
      <c r="F33" s="15">
        <v>68</v>
      </c>
      <c r="G33" s="13"/>
      <c r="H33" s="62"/>
      <c r="I33" s="15">
        <v>7</v>
      </c>
      <c r="J33" s="15"/>
      <c r="K33" s="15">
        <v>0</v>
      </c>
      <c r="L33" s="15"/>
    </row>
    <row r="34" spans="1:12" ht="12.75">
      <c r="A34" s="17">
        <v>0.53125</v>
      </c>
      <c r="B34" s="22"/>
      <c r="C34" s="63"/>
      <c r="D34" s="15">
        <v>9</v>
      </c>
      <c r="E34" s="15">
        <v>15</v>
      </c>
      <c r="F34" s="15">
        <v>90</v>
      </c>
      <c r="G34" s="15"/>
      <c r="I34" s="15">
        <v>7</v>
      </c>
      <c r="J34" s="15"/>
      <c r="K34" s="15">
        <v>0.2</v>
      </c>
      <c r="L34" s="15"/>
    </row>
    <row r="35" spans="1:12" ht="12.75">
      <c r="A35" s="16" t="s">
        <v>321</v>
      </c>
      <c r="D35" s="15"/>
      <c r="E35" s="15"/>
      <c r="F35" s="15"/>
      <c r="G35" s="15"/>
      <c r="I35" s="15"/>
      <c r="J35" s="15"/>
      <c r="K35" s="15"/>
      <c r="L35" s="15"/>
    </row>
    <row r="36" spans="1:12" ht="12.75">
      <c r="A36" s="17">
        <v>0.4166666666666667</v>
      </c>
      <c r="B36" s="22">
        <v>87</v>
      </c>
      <c r="C36" s="63">
        <v>11</v>
      </c>
      <c r="D36" s="15">
        <v>11</v>
      </c>
      <c r="E36" s="15">
        <v>14</v>
      </c>
      <c r="F36" s="15">
        <v>110</v>
      </c>
      <c r="G36" s="15" t="s">
        <v>322</v>
      </c>
      <c r="H36" s="58">
        <v>7.3</v>
      </c>
      <c r="I36" s="15">
        <v>7.3</v>
      </c>
      <c r="J36" s="15"/>
      <c r="K36" s="15"/>
      <c r="L36" s="15"/>
    </row>
    <row r="37" spans="1:12" ht="12.75">
      <c r="A37" s="16" t="s">
        <v>710</v>
      </c>
      <c r="B37" s="22"/>
      <c r="C37" s="63"/>
      <c r="D37" s="15"/>
      <c r="E37" s="15"/>
      <c r="F37" s="15"/>
      <c r="G37" s="15"/>
      <c r="I37" s="15"/>
      <c r="J37" s="15"/>
      <c r="K37" s="15"/>
      <c r="L37" s="15"/>
    </row>
    <row r="38" spans="1:12" ht="12" customHeight="1">
      <c r="A38" s="21">
        <v>0.4479166666666667</v>
      </c>
      <c r="B38" s="30">
        <v>84.5</v>
      </c>
      <c r="C38" s="57">
        <v>8.5</v>
      </c>
      <c r="D38" s="15">
        <v>8.5</v>
      </c>
      <c r="E38" s="15">
        <v>13</v>
      </c>
      <c r="F38" s="15">
        <v>78</v>
      </c>
      <c r="G38" s="15" t="s">
        <v>322</v>
      </c>
      <c r="I38" s="15"/>
      <c r="J38" s="15"/>
      <c r="K38" s="15"/>
      <c r="L38" s="15"/>
    </row>
    <row r="39" spans="1:12" ht="12.75">
      <c r="A39" s="17">
        <v>0.5</v>
      </c>
      <c r="B39" s="64"/>
      <c r="C39" s="25"/>
      <c r="D39" s="15">
        <v>8</v>
      </c>
      <c r="E39" s="15">
        <v>18</v>
      </c>
      <c r="F39" s="15">
        <v>83</v>
      </c>
      <c r="G39" s="15"/>
      <c r="I39" s="15"/>
      <c r="J39" s="15"/>
      <c r="K39" s="15"/>
      <c r="L39" s="15"/>
    </row>
    <row r="40" spans="1:12" ht="12.75">
      <c r="A40" s="16" t="s">
        <v>438</v>
      </c>
      <c r="B40" s="28"/>
      <c r="C40" s="59"/>
      <c r="D40" s="15"/>
      <c r="E40" s="15"/>
      <c r="F40" s="15"/>
      <c r="G40" s="15"/>
      <c r="I40" s="15"/>
      <c r="J40" s="15"/>
      <c r="K40" s="15"/>
      <c r="L40" s="15"/>
    </row>
    <row r="41" spans="1:12" ht="12.75">
      <c r="A41" s="17">
        <v>0.3958333333333333</v>
      </c>
      <c r="B41" s="60">
        <v>78</v>
      </c>
      <c r="C41" s="61">
        <v>8</v>
      </c>
      <c r="D41" s="15">
        <v>8</v>
      </c>
      <c r="E41" s="15">
        <v>14</v>
      </c>
      <c r="F41" s="65">
        <v>0.78</v>
      </c>
      <c r="G41" s="13"/>
      <c r="H41" s="62">
        <v>8</v>
      </c>
      <c r="I41" s="15">
        <v>8</v>
      </c>
      <c r="J41" s="15" t="s">
        <v>493</v>
      </c>
      <c r="K41" s="15" t="s">
        <v>494</v>
      </c>
      <c r="L41" s="15"/>
    </row>
    <row r="42" spans="1:12" ht="12.75">
      <c r="A42" s="16" t="s">
        <v>285</v>
      </c>
      <c r="B42" s="60"/>
      <c r="C42" s="61"/>
      <c r="D42" s="15"/>
      <c r="E42" s="15"/>
      <c r="F42" s="15"/>
      <c r="G42" s="15"/>
      <c r="I42" s="15"/>
      <c r="J42" s="15"/>
      <c r="K42" s="15"/>
      <c r="L42" s="15"/>
    </row>
    <row r="43" spans="1:12" ht="12.75">
      <c r="A43" s="17">
        <v>0.4375</v>
      </c>
      <c r="B43" s="16">
        <v>76</v>
      </c>
      <c r="C43" s="31">
        <v>8.2</v>
      </c>
      <c r="D43" s="15">
        <v>9</v>
      </c>
      <c r="E43" s="15">
        <v>15.1</v>
      </c>
      <c r="F43" s="15">
        <v>87</v>
      </c>
      <c r="G43" s="15" t="s">
        <v>495</v>
      </c>
      <c r="H43" s="58">
        <v>7</v>
      </c>
      <c r="I43" s="15">
        <v>7.5</v>
      </c>
      <c r="J43" s="15"/>
      <c r="K43" s="15"/>
      <c r="L43" s="15"/>
    </row>
    <row r="44" spans="1:12" ht="12.75">
      <c r="A44" s="17">
        <v>0.4791666666666667</v>
      </c>
      <c r="B44" s="16"/>
      <c r="C44" s="31"/>
      <c r="D44" s="15">
        <v>7</v>
      </c>
      <c r="E44" s="15">
        <v>16.1</v>
      </c>
      <c r="F44" s="15">
        <v>70</v>
      </c>
      <c r="G44" s="15"/>
      <c r="I44" s="15">
        <v>7.5</v>
      </c>
      <c r="J44" s="15"/>
      <c r="K44" s="15"/>
      <c r="L44" s="15"/>
    </row>
    <row r="45" spans="1:12" ht="12.75">
      <c r="A45" s="17">
        <v>0.5833333333333334</v>
      </c>
      <c r="B45" s="22"/>
      <c r="C45" s="63"/>
      <c r="D45" s="15">
        <v>9</v>
      </c>
      <c r="E45" s="15">
        <v>18</v>
      </c>
      <c r="F45" s="15">
        <v>95</v>
      </c>
      <c r="G45" s="15" t="s">
        <v>495</v>
      </c>
      <c r="I45" s="15">
        <v>7</v>
      </c>
      <c r="J45" s="15"/>
      <c r="K45" s="15"/>
      <c r="L45" s="15"/>
    </row>
    <row r="46" spans="1:12" ht="12.75">
      <c r="A46" s="15" t="s">
        <v>568</v>
      </c>
      <c r="B46" s="22"/>
      <c r="C46" s="63"/>
      <c r="D46" s="15"/>
      <c r="E46" s="15"/>
      <c r="F46" s="15"/>
      <c r="G46" s="15"/>
      <c r="I46" s="15"/>
      <c r="J46" s="15"/>
      <c r="K46" s="15"/>
      <c r="L46" s="15"/>
    </row>
    <row r="47" spans="1:12" ht="12.75">
      <c r="A47" s="17">
        <v>0.375</v>
      </c>
      <c r="B47" s="30">
        <v>61</v>
      </c>
      <c r="C47" s="57">
        <v>8</v>
      </c>
      <c r="D47" s="15">
        <v>8</v>
      </c>
      <c r="E47" s="15">
        <v>15.6</v>
      </c>
      <c r="F47" s="15">
        <v>80</v>
      </c>
      <c r="G47" s="15"/>
      <c r="H47" s="58">
        <v>7.1</v>
      </c>
      <c r="I47" s="15">
        <v>7.1</v>
      </c>
      <c r="J47" s="15"/>
      <c r="K47" s="15"/>
      <c r="L47" s="15"/>
    </row>
    <row r="48" spans="1:12" ht="12.75">
      <c r="A48" s="16" t="s">
        <v>601</v>
      </c>
      <c r="B48" s="60"/>
      <c r="C48" s="61"/>
      <c r="D48" s="15"/>
      <c r="E48" s="15"/>
      <c r="F48" s="15"/>
      <c r="G48" s="15"/>
      <c r="I48" s="15"/>
      <c r="J48" s="15"/>
      <c r="K48" s="15"/>
      <c r="L48" s="15"/>
    </row>
    <row r="49" spans="1:12" ht="12.75">
      <c r="A49" s="17">
        <v>0.3958333333333333</v>
      </c>
      <c r="B49" s="16">
        <v>58</v>
      </c>
      <c r="C49" s="31">
        <v>8.32</v>
      </c>
      <c r="D49" s="15">
        <v>7</v>
      </c>
      <c r="E49" s="15">
        <v>15.5</v>
      </c>
      <c r="F49" s="39">
        <v>69</v>
      </c>
      <c r="G49" s="15"/>
      <c r="H49" s="58">
        <v>6.6</v>
      </c>
      <c r="I49" s="15">
        <v>6.6</v>
      </c>
      <c r="J49" s="15"/>
      <c r="K49" s="15"/>
      <c r="L49" s="15"/>
    </row>
    <row r="50" spans="1:12" ht="12.75">
      <c r="A50" s="17"/>
      <c r="B50" s="16"/>
      <c r="C50" s="31"/>
      <c r="D50" s="15">
        <v>8</v>
      </c>
      <c r="E50" s="15">
        <v>15.7</v>
      </c>
      <c r="F50" s="39">
        <v>80</v>
      </c>
      <c r="G50" s="15"/>
      <c r="I50" s="15"/>
      <c r="J50" s="15"/>
      <c r="K50" s="15"/>
      <c r="L50" s="15"/>
    </row>
    <row r="51" spans="1:12" ht="12.75">
      <c r="A51" s="17"/>
      <c r="B51" s="16"/>
      <c r="C51" s="31"/>
      <c r="D51" s="15">
        <v>9</v>
      </c>
      <c r="E51" s="15">
        <v>18.1</v>
      </c>
      <c r="F51" s="39">
        <v>93</v>
      </c>
      <c r="G51" s="15"/>
      <c r="I51" s="15"/>
      <c r="J51" s="15"/>
      <c r="K51" s="15"/>
      <c r="L51" s="15"/>
    </row>
    <row r="52" spans="1:12" ht="12.75">
      <c r="A52" s="17"/>
      <c r="B52" s="16"/>
      <c r="C52" s="31"/>
      <c r="D52" s="15">
        <v>9.3</v>
      </c>
      <c r="E52" s="15">
        <v>18.5</v>
      </c>
      <c r="F52" s="39">
        <v>98</v>
      </c>
      <c r="G52" s="15"/>
      <c r="I52" s="15"/>
      <c r="J52" s="15"/>
      <c r="K52" s="15"/>
      <c r="L52" s="15"/>
    </row>
    <row r="53" spans="1:12" ht="12.75">
      <c r="A53" s="16" t="s">
        <v>386</v>
      </c>
      <c r="B53" s="22"/>
      <c r="C53" s="63"/>
      <c r="D53" s="15"/>
      <c r="E53" s="15"/>
      <c r="F53" s="39"/>
      <c r="G53" s="15"/>
      <c r="I53" s="15"/>
      <c r="J53" s="15"/>
      <c r="K53" s="15"/>
      <c r="L53" s="15"/>
    </row>
    <row r="54" spans="1:12" ht="12.75">
      <c r="A54" s="17">
        <v>0.4375</v>
      </c>
      <c r="B54" s="30">
        <v>55</v>
      </c>
      <c r="C54" s="57">
        <v>7.27</v>
      </c>
      <c r="D54" s="15">
        <v>7.27</v>
      </c>
      <c r="E54" s="15">
        <v>15</v>
      </c>
      <c r="F54" s="39">
        <v>75</v>
      </c>
      <c r="G54" s="15"/>
      <c r="H54" s="58">
        <v>7.16</v>
      </c>
      <c r="I54" s="15">
        <v>7.16</v>
      </c>
      <c r="J54" s="15"/>
      <c r="K54" s="15"/>
      <c r="L54" s="15"/>
    </row>
    <row r="55" spans="1:12" ht="12.75">
      <c r="A55" s="20" t="s">
        <v>655</v>
      </c>
      <c r="B55" s="30"/>
      <c r="C55" s="57"/>
      <c r="D55" s="15"/>
      <c r="E55" s="15"/>
      <c r="F55" s="39"/>
      <c r="G55" s="15"/>
      <c r="I55" s="15"/>
      <c r="J55" s="15"/>
      <c r="K55" s="15"/>
      <c r="L55" s="15"/>
    </row>
    <row r="56" spans="1:12" ht="12.75">
      <c r="A56" s="17">
        <v>0.4479166666666667</v>
      </c>
      <c r="B56" s="30">
        <v>53</v>
      </c>
      <c r="C56" s="57">
        <v>8.5</v>
      </c>
      <c r="D56" s="148">
        <v>8.5</v>
      </c>
      <c r="E56" s="15">
        <v>15.5</v>
      </c>
      <c r="F56" s="39">
        <v>84</v>
      </c>
      <c r="G56" s="15"/>
      <c r="H56" s="58">
        <v>7.125</v>
      </c>
      <c r="I56" s="58">
        <v>7.125</v>
      </c>
      <c r="J56" s="15"/>
      <c r="K56" s="15"/>
      <c r="L56" s="15"/>
    </row>
    <row r="57" spans="1:12" ht="12.75">
      <c r="A57" s="16" t="s">
        <v>742</v>
      </c>
      <c r="B57" s="23"/>
      <c r="C57" s="25"/>
      <c r="D57" s="15"/>
      <c r="E57" s="15"/>
      <c r="F57" s="15"/>
      <c r="G57" s="15"/>
      <c r="I57" s="15"/>
      <c r="J57" s="15"/>
      <c r="K57" s="15"/>
      <c r="L57" s="15"/>
    </row>
    <row r="58" spans="1:12" ht="12.75">
      <c r="A58" s="20">
        <v>0.4375</v>
      </c>
      <c r="B58" s="16">
        <v>41</v>
      </c>
      <c r="C58" s="28">
        <v>7</v>
      </c>
      <c r="D58" s="15">
        <v>6.3</v>
      </c>
      <c r="E58" s="15">
        <v>18.6</v>
      </c>
      <c r="F58" s="15">
        <v>65.7</v>
      </c>
      <c r="G58" s="15" t="s">
        <v>322</v>
      </c>
      <c r="H58" s="58">
        <v>7.5</v>
      </c>
      <c r="I58" s="15">
        <v>7.5</v>
      </c>
      <c r="J58" s="15">
        <v>7</v>
      </c>
      <c r="K58" s="15">
        <v>0.33</v>
      </c>
      <c r="L58" s="15">
        <v>110</v>
      </c>
    </row>
    <row r="59" spans="1:12" ht="12.75">
      <c r="A59" s="20">
        <v>0.4583333333333333</v>
      </c>
      <c r="B59" s="23"/>
      <c r="C59" s="25"/>
      <c r="D59" s="15">
        <v>8</v>
      </c>
      <c r="E59" s="15">
        <v>18.5</v>
      </c>
      <c r="F59" s="15">
        <v>85</v>
      </c>
      <c r="G59" s="15"/>
      <c r="I59" s="15">
        <v>7.5</v>
      </c>
      <c r="J59" s="15"/>
      <c r="K59" s="15"/>
      <c r="L59" s="15"/>
    </row>
    <row r="60" spans="1:12" ht="12.75">
      <c r="A60" s="20">
        <v>0.4895833333333333</v>
      </c>
      <c r="B60" s="23"/>
      <c r="C60" s="25"/>
      <c r="D60" s="15">
        <v>7</v>
      </c>
      <c r="E60" s="15">
        <v>18.5</v>
      </c>
      <c r="F60" s="15">
        <v>68</v>
      </c>
      <c r="G60" s="15"/>
      <c r="I60" s="15">
        <v>7.5</v>
      </c>
      <c r="J60" s="15"/>
      <c r="K60" s="15"/>
      <c r="L60" s="15"/>
    </row>
    <row r="61" spans="1:12" ht="12.75">
      <c r="A61" s="17">
        <v>0.5</v>
      </c>
      <c r="C61" s="59"/>
      <c r="D61" s="15">
        <v>7</v>
      </c>
      <c r="E61" s="15">
        <v>18</v>
      </c>
      <c r="F61" s="39">
        <v>61</v>
      </c>
      <c r="G61" s="15"/>
      <c r="I61" s="15">
        <v>7.5</v>
      </c>
      <c r="J61" s="15"/>
      <c r="K61" s="15"/>
      <c r="L61" s="15"/>
    </row>
    <row r="62" spans="1:12" ht="12.75">
      <c r="A62" s="16" t="s">
        <v>642</v>
      </c>
      <c r="B62" s="60"/>
      <c r="C62" s="61"/>
      <c r="D62" s="15"/>
      <c r="E62" s="15"/>
      <c r="F62" s="15"/>
      <c r="G62" s="15"/>
      <c r="I62" s="15"/>
      <c r="J62" s="15"/>
      <c r="K62" s="15"/>
      <c r="L62" s="15"/>
    </row>
    <row r="63" spans="1:12" ht="12.75">
      <c r="A63" s="17">
        <v>0.3541666666666667</v>
      </c>
      <c r="B63" s="16">
        <v>39.5</v>
      </c>
      <c r="C63" s="31">
        <v>6.6</v>
      </c>
      <c r="D63" s="15">
        <v>6</v>
      </c>
      <c r="E63" s="15">
        <v>16.67</v>
      </c>
      <c r="F63" s="15">
        <v>60</v>
      </c>
      <c r="G63" s="15"/>
      <c r="H63" s="58">
        <v>8</v>
      </c>
      <c r="I63" s="15"/>
      <c r="J63" s="15"/>
      <c r="K63" s="15"/>
      <c r="L63" s="15"/>
    </row>
    <row r="64" spans="1:12" ht="12.75">
      <c r="A64" s="20">
        <v>0.4375</v>
      </c>
      <c r="B64" s="60"/>
      <c r="C64" s="61"/>
      <c r="D64" s="15">
        <v>6</v>
      </c>
      <c r="E64" s="15">
        <v>16.67</v>
      </c>
      <c r="F64" s="15">
        <v>60</v>
      </c>
      <c r="G64" s="15"/>
      <c r="I64" s="15">
        <v>8.75</v>
      </c>
      <c r="J64" s="15"/>
      <c r="K64" s="15"/>
      <c r="L64" s="15"/>
    </row>
    <row r="65" spans="1:12" ht="12.75">
      <c r="A65" s="4">
        <v>0.4791666666666667</v>
      </c>
      <c r="B65" s="60"/>
      <c r="C65" s="61"/>
      <c r="D65" s="15">
        <v>8</v>
      </c>
      <c r="E65" s="15">
        <v>20</v>
      </c>
      <c r="F65" s="39">
        <v>0.9</v>
      </c>
      <c r="G65" s="15"/>
      <c r="I65" s="15">
        <v>8</v>
      </c>
      <c r="J65" s="15"/>
      <c r="K65" s="15"/>
      <c r="L65" s="15"/>
    </row>
    <row r="66" spans="1:12" ht="12.75">
      <c r="A66" s="4">
        <v>0.5</v>
      </c>
      <c r="B66" s="60"/>
      <c r="C66" s="61"/>
      <c r="D66" s="15"/>
      <c r="E66" s="15"/>
      <c r="F66" s="39"/>
      <c r="G66" s="15"/>
      <c r="I66" s="15">
        <v>8</v>
      </c>
      <c r="J66" s="15"/>
      <c r="K66" s="15"/>
      <c r="L66" s="15"/>
    </row>
    <row r="67" spans="1:12" ht="12.75">
      <c r="A67" s="4">
        <v>0.5416666666666666</v>
      </c>
      <c r="B67" s="60"/>
      <c r="C67" s="61"/>
      <c r="D67" s="15"/>
      <c r="E67" s="15"/>
      <c r="F67" s="39"/>
      <c r="G67" s="15"/>
      <c r="I67" s="15">
        <v>8</v>
      </c>
      <c r="J67" s="15"/>
      <c r="K67" s="15"/>
      <c r="L67" s="15"/>
    </row>
    <row r="68" spans="1:12" ht="12.75">
      <c r="A68" s="20" t="s">
        <v>656</v>
      </c>
      <c r="B68" s="22"/>
      <c r="C68" s="63"/>
      <c r="D68" s="15"/>
      <c r="E68" s="15"/>
      <c r="F68" s="15"/>
      <c r="G68" s="15"/>
      <c r="I68" s="15"/>
      <c r="J68" s="15"/>
      <c r="K68" s="15"/>
      <c r="L68" s="15"/>
    </row>
    <row r="69" spans="1:12" ht="12.75">
      <c r="A69" s="17">
        <v>0.3541666666666667</v>
      </c>
      <c r="B69" s="30">
        <v>35</v>
      </c>
      <c r="C69" s="61">
        <v>6.6</v>
      </c>
      <c r="D69" s="57">
        <v>6</v>
      </c>
      <c r="E69" s="15">
        <v>16.67</v>
      </c>
      <c r="F69" s="15">
        <v>60</v>
      </c>
      <c r="G69" s="15"/>
      <c r="H69" s="58">
        <v>7.5</v>
      </c>
      <c r="I69" s="15">
        <v>7.5</v>
      </c>
      <c r="J69" s="15"/>
      <c r="K69" s="15"/>
      <c r="L69" s="15"/>
    </row>
    <row r="70" spans="1:12" ht="12.75">
      <c r="A70" s="17">
        <v>0.4375</v>
      </c>
      <c r="B70" s="30"/>
      <c r="C70" s="61"/>
      <c r="D70" s="57">
        <v>6</v>
      </c>
      <c r="E70" s="15">
        <v>16.67</v>
      </c>
      <c r="F70" s="15">
        <v>60</v>
      </c>
      <c r="G70" s="15"/>
      <c r="I70" s="15">
        <v>7.66</v>
      </c>
      <c r="J70" s="15"/>
      <c r="K70" s="15"/>
      <c r="L70" s="15"/>
    </row>
    <row r="71" spans="1:12" ht="12.75">
      <c r="A71" s="17">
        <v>0.4791666666666667</v>
      </c>
      <c r="B71" s="30"/>
      <c r="C71" s="61"/>
      <c r="D71" s="57">
        <v>8</v>
      </c>
      <c r="E71" s="15">
        <v>20</v>
      </c>
      <c r="F71" s="15">
        <v>90</v>
      </c>
      <c r="G71" s="15"/>
      <c r="I71" s="15">
        <v>7.2</v>
      </c>
      <c r="J71" s="15"/>
      <c r="K71" s="15"/>
      <c r="L71" s="15"/>
    </row>
    <row r="72" spans="1:12" ht="12.75">
      <c r="A72" s="16" t="s">
        <v>280</v>
      </c>
      <c r="B72" s="23"/>
      <c r="C72" s="25"/>
      <c r="D72" s="15"/>
      <c r="E72" s="15"/>
      <c r="F72" s="15"/>
      <c r="G72" s="15"/>
      <c r="I72" s="15"/>
      <c r="J72" s="15"/>
      <c r="K72" s="15"/>
      <c r="L72" s="15"/>
    </row>
    <row r="73" spans="1:12" ht="12.75">
      <c r="A73" s="17">
        <v>0.4791666666666667</v>
      </c>
      <c r="B73" s="28">
        <v>32</v>
      </c>
      <c r="C73" s="59">
        <v>8.4</v>
      </c>
      <c r="D73" s="15">
        <v>9</v>
      </c>
      <c r="E73" s="15">
        <v>21</v>
      </c>
      <c r="F73" s="15">
        <v>100</v>
      </c>
      <c r="G73" s="15" t="s">
        <v>322</v>
      </c>
      <c r="H73" s="58">
        <v>7.5</v>
      </c>
      <c r="I73" s="15">
        <v>7</v>
      </c>
      <c r="J73" s="15"/>
      <c r="K73" s="15"/>
      <c r="L73" s="15"/>
    </row>
    <row r="74" spans="1:12" ht="12.75">
      <c r="A74" s="17">
        <v>0.49652777777777773</v>
      </c>
      <c r="B74" s="66"/>
      <c r="C74" s="61"/>
      <c r="D74" s="15">
        <v>9</v>
      </c>
      <c r="E74" s="15">
        <v>20.2</v>
      </c>
      <c r="F74" s="15">
        <v>99</v>
      </c>
      <c r="G74" s="15"/>
      <c r="I74" s="15">
        <v>7.5</v>
      </c>
      <c r="J74" s="15"/>
      <c r="K74" s="15"/>
      <c r="L74" s="15"/>
    </row>
    <row r="75" spans="1:12" ht="12.75">
      <c r="A75" s="17">
        <v>0.5104166666666666</v>
      </c>
      <c r="B75" s="66"/>
      <c r="C75" s="61"/>
      <c r="D75" s="15">
        <v>8</v>
      </c>
      <c r="E75" s="15">
        <v>20.3</v>
      </c>
      <c r="F75" s="15">
        <v>90</v>
      </c>
      <c r="G75" s="15"/>
      <c r="I75" s="15">
        <v>7.7</v>
      </c>
      <c r="J75" s="15"/>
      <c r="K75" s="15"/>
      <c r="L75" s="15"/>
    </row>
    <row r="76" spans="1:12" ht="12.75">
      <c r="A76" s="20" t="s">
        <v>496</v>
      </c>
      <c r="B76" s="66"/>
      <c r="C76" s="61"/>
      <c r="D76" s="15"/>
      <c r="E76" s="15"/>
      <c r="F76" s="15"/>
      <c r="G76" s="15"/>
      <c r="I76" s="15"/>
      <c r="J76" s="15"/>
      <c r="K76" s="15"/>
      <c r="L76" s="15"/>
    </row>
    <row r="77" spans="1:12" ht="12.75">
      <c r="A77" s="20">
        <v>0.3993055555555556</v>
      </c>
      <c r="B77" s="71">
        <v>31</v>
      </c>
      <c r="C77" s="61">
        <v>8.2</v>
      </c>
      <c r="D77" s="15">
        <v>11</v>
      </c>
      <c r="E77" s="15">
        <v>15</v>
      </c>
      <c r="F77" s="15">
        <v>105</v>
      </c>
      <c r="G77" s="15"/>
      <c r="H77" s="58">
        <v>8</v>
      </c>
      <c r="I77" s="15"/>
      <c r="J77" s="15"/>
      <c r="K77" s="15"/>
      <c r="L77" s="15"/>
    </row>
    <row r="78" spans="1:12" ht="12.75">
      <c r="A78" s="20">
        <v>0.4583333333333333</v>
      </c>
      <c r="B78" s="71"/>
      <c r="C78" s="61"/>
      <c r="D78" s="15">
        <v>11</v>
      </c>
      <c r="E78" s="15">
        <v>19</v>
      </c>
      <c r="F78" s="15">
        <v>115</v>
      </c>
      <c r="G78" s="15"/>
      <c r="I78" s="15"/>
      <c r="J78" s="15"/>
      <c r="K78" s="15"/>
      <c r="L78" s="15"/>
    </row>
    <row r="79" spans="1:12" ht="12.75">
      <c r="A79" s="20">
        <v>0.47222222222222227</v>
      </c>
      <c r="B79" s="66"/>
      <c r="C79" s="61"/>
      <c r="D79" s="15">
        <v>4</v>
      </c>
      <c r="E79" s="15">
        <v>18</v>
      </c>
      <c r="F79" s="15">
        <v>50</v>
      </c>
      <c r="G79" s="15"/>
      <c r="I79" s="15">
        <v>8</v>
      </c>
      <c r="J79" s="15"/>
      <c r="K79" s="15"/>
      <c r="L79" s="15"/>
    </row>
    <row r="80" spans="1:12" ht="12.75">
      <c r="A80" s="20" t="s">
        <v>497</v>
      </c>
      <c r="B80" s="66"/>
      <c r="C80" s="61"/>
      <c r="D80" s="15"/>
      <c r="E80" s="15"/>
      <c r="F80" s="15"/>
      <c r="G80" s="15"/>
      <c r="I80" s="15"/>
      <c r="J80" s="15"/>
      <c r="K80" s="15"/>
      <c r="L80" s="15"/>
    </row>
    <row r="81" spans="1:12" ht="12.75">
      <c r="A81" s="17">
        <v>0.44097222222222227</v>
      </c>
      <c r="B81" s="71">
        <v>30.5</v>
      </c>
      <c r="C81" s="61">
        <v>8.9</v>
      </c>
      <c r="D81" s="15">
        <v>8.9</v>
      </c>
      <c r="E81" s="15">
        <v>18</v>
      </c>
      <c r="F81" s="15">
        <v>90</v>
      </c>
      <c r="G81" s="15"/>
      <c r="H81" s="58">
        <v>6.6</v>
      </c>
      <c r="I81" s="15">
        <v>6.6</v>
      </c>
      <c r="J81" s="15"/>
      <c r="K81" s="15"/>
      <c r="L81" s="15"/>
    </row>
    <row r="82" spans="1:12" ht="12.75">
      <c r="A82" s="16" t="s">
        <v>740</v>
      </c>
      <c r="B82" s="66"/>
      <c r="C82" s="61"/>
      <c r="D82" s="15"/>
      <c r="E82" s="15"/>
      <c r="F82" s="15"/>
      <c r="G82" s="15"/>
      <c r="I82" s="15"/>
      <c r="J82" s="15"/>
      <c r="K82" s="15"/>
      <c r="L82" s="15"/>
    </row>
    <row r="83" spans="1:12" ht="12.75">
      <c r="A83" s="21">
        <v>0.4166666666666667</v>
      </c>
      <c r="B83" s="60">
        <v>28</v>
      </c>
      <c r="C83" s="61">
        <v>6.7</v>
      </c>
      <c r="D83" s="15">
        <v>8.4</v>
      </c>
      <c r="E83" s="15">
        <v>16.4</v>
      </c>
      <c r="F83" s="15">
        <v>85</v>
      </c>
      <c r="G83" s="15"/>
      <c r="H83" s="58">
        <v>6.5</v>
      </c>
      <c r="I83" s="15">
        <v>6</v>
      </c>
      <c r="J83" s="15"/>
      <c r="K83" s="15"/>
      <c r="L83" s="15"/>
    </row>
    <row r="84" spans="1:12" ht="12.75">
      <c r="A84" s="17">
        <v>0.4583333333333333</v>
      </c>
      <c r="C84" s="61"/>
      <c r="D84" s="15">
        <v>5</v>
      </c>
      <c r="E84" s="15">
        <v>18</v>
      </c>
      <c r="F84" s="15">
        <v>50</v>
      </c>
      <c r="G84" s="15"/>
      <c r="I84" s="15">
        <v>7</v>
      </c>
      <c r="J84" s="15"/>
      <c r="K84" s="15"/>
      <c r="L84" s="15"/>
    </row>
    <row r="85" spans="1:12" ht="12.75">
      <c r="A85" s="16" t="s">
        <v>238</v>
      </c>
      <c r="B85" s="60"/>
      <c r="C85" s="61"/>
      <c r="D85" s="15"/>
      <c r="E85" s="15"/>
      <c r="F85" s="15"/>
      <c r="G85" s="15"/>
      <c r="I85" s="15"/>
      <c r="J85" s="15"/>
      <c r="K85" s="15"/>
      <c r="L85" s="15"/>
    </row>
    <row r="86" spans="1:12" ht="12.75">
      <c r="A86" s="17">
        <v>0.4375</v>
      </c>
      <c r="B86" s="60">
        <v>25</v>
      </c>
      <c r="C86" s="61">
        <v>4</v>
      </c>
      <c r="D86" s="15">
        <v>4</v>
      </c>
      <c r="E86" s="15">
        <v>16</v>
      </c>
      <c r="F86" s="15">
        <v>40</v>
      </c>
      <c r="G86" s="15" t="s">
        <v>498</v>
      </c>
      <c r="H86" s="58">
        <v>6</v>
      </c>
      <c r="I86" s="15">
        <v>6</v>
      </c>
      <c r="J86" s="15"/>
      <c r="K86" s="15"/>
      <c r="L86" s="15"/>
    </row>
    <row r="87" spans="1:12" ht="12.75">
      <c r="A87" s="16" t="s">
        <v>657</v>
      </c>
      <c r="B87" s="60"/>
      <c r="C87" s="61"/>
      <c r="D87" s="15"/>
      <c r="E87" s="15"/>
      <c r="F87" s="15"/>
      <c r="G87" s="15"/>
      <c r="I87" s="15"/>
      <c r="J87" s="15"/>
      <c r="K87" s="15"/>
      <c r="L87" s="15"/>
    </row>
    <row r="88" spans="1:12" ht="12" customHeight="1">
      <c r="A88" s="17">
        <v>0.40625</v>
      </c>
      <c r="B88" s="60">
        <v>25.1</v>
      </c>
      <c r="C88" s="61">
        <f>SUM(D88:D92)/5</f>
        <v>9.14</v>
      </c>
      <c r="D88" s="15">
        <v>8</v>
      </c>
      <c r="E88" s="15">
        <v>16</v>
      </c>
      <c r="F88" s="15">
        <v>80</v>
      </c>
      <c r="G88" s="15"/>
      <c r="H88" s="58">
        <f>SUM(I88:I92)/5</f>
        <v>7.4</v>
      </c>
      <c r="I88" s="15">
        <v>7.5</v>
      </c>
      <c r="J88" s="15" t="s">
        <v>499</v>
      </c>
      <c r="K88" s="15"/>
      <c r="L88" s="15">
        <v>95</v>
      </c>
    </row>
    <row r="89" spans="1:12" ht="12.75">
      <c r="A89" s="17">
        <v>0.4270833333333333</v>
      </c>
      <c r="B89" s="66"/>
      <c r="C89" s="61"/>
      <c r="D89" s="15">
        <v>7.5</v>
      </c>
      <c r="E89" s="15">
        <v>17</v>
      </c>
      <c r="F89" s="15">
        <v>80</v>
      </c>
      <c r="G89" s="15"/>
      <c r="I89" s="15">
        <v>7.3</v>
      </c>
      <c r="J89" s="15">
        <v>0</v>
      </c>
      <c r="K89" s="15">
        <v>0.3</v>
      </c>
      <c r="L89" s="15">
        <v>120</v>
      </c>
    </row>
    <row r="90" spans="1:12" ht="12.75">
      <c r="A90" s="17">
        <v>0.4583333333333333</v>
      </c>
      <c r="B90" s="66"/>
      <c r="C90" s="61"/>
      <c r="D90" s="15">
        <v>11.1</v>
      </c>
      <c r="E90" s="15">
        <v>18</v>
      </c>
      <c r="F90" s="15">
        <v>100</v>
      </c>
      <c r="G90" s="15"/>
      <c r="I90" s="15">
        <v>7.45</v>
      </c>
      <c r="J90" s="15" t="s">
        <v>270</v>
      </c>
      <c r="K90" s="15">
        <v>0.06</v>
      </c>
      <c r="L90" s="15">
        <v>75</v>
      </c>
    </row>
    <row r="91" spans="1:12" ht="12.75">
      <c r="A91" s="17">
        <v>0.5104166666666666</v>
      </c>
      <c r="B91" s="66"/>
      <c r="C91" s="61"/>
      <c r="D91" s="15">
        <v>7</v>
      </c>
      <c r="E91" s="15">
        <v>17.5</v>
      </c>
      <c r="F91" s="15">
        <v>82</v>
      </c>
      <c r="G91" s="15"/>
      <c r="I91" s="15">
        <v>7.35</v>
      </c>
      <c r="J91" s="15" t="s">
        <v>270</v>
      </c>
      <c r="K91" s="15">
        <v>0.24</v>
      </c>
      <c r="L91" s="15">
        <v>82</v>
      </c>
    </row>
    <row r="92" spans="1:12" ht="12.75">
      <c r="A92" s="17">
        <v>0.5520833333333334</v>
      </c>
      <c r="B92" s="66"/>
      <c r="C92" s="61"/>
      <c r="D92" s="15">
        <v>12.1</v>
      </c>
      <c r="E92" s="15">
        <v>17.5</v>
      </c>
      <c r="F92" s="15">
        <v>110</v>
      </c>
      <c r="G92" s="15"/>
      <c r="I92" s="15">
        <v>7.4</v>
      </c>
      <c r="J92" s="15" t="s">
        <v>270</v>
      </c>
      <c r="K92" s="15">
        <v>0.16</v>
      </c>
      <c r="L92" s="15">
        <v>72</v>
      </c>
    </row>
    <row r="93" spans="1:12" ht="12" customHeight="1">
      <c r="A93" s="20" t="s">
        <v>747</v>
      </c>
      <c r="B93" s="16"/>
      <c r="C93" s="31"/>
      <c r="D93" s="67"/>
      <c r="E93" s="67"/>
      <c r="F93" s="68"/>
      <c r="G93" s="15"/>
      <c r="I93" s="15"/>
      <c r="J93" s="15"/>
      <c r="K93" s="15"/>
      <c r="L93" s="15"/>
    </row>
    <row r="94" spans="1:12" ht="12" customHeight="1">
      <c r="A94" s="4">
        <v>0.4479166666666667</v>
      </c>
      <c r="B94" s="37">
        <v>18.5</v>
      </c>
      <c r="C94" s="31">
        <v>8</v>
      </c>
      <c r="D94" s="67">
        <v>8</v>
      </c>
      <c r="E94" s="67">
        <v>18</v>
      </c>
      <c r="F94" s="68">
        <v>80</v>
      </c>
      <c r="G94" s="15"/>
      <c r="H94" s="58">
        <v>7.5</v>
      </c>
      <c r="I94" s="15">
        <v>7.5</v>
      </c>
      <c r="J94" s="15"/>
      <c r="K94" s="15"/>
      <c r="L94" s="15"/>
    </row>
    <row r="95" spans="1:12" ht="12" customHeight="1">
      <c r="A95" s="17">
        <v>0.46875</v>
      </c>
      <c r="B95" s="37"/>
      <c r="C95" s="31"/>
      <c r="D95" s="67">
        <v>6</v>
      </c>
      <c r="E95" s="67">
        <v>17</v>
      </c>
      <c r="F95" s="68">
        <v>65</v>
      </c>
      <c r="G95" s="15"/>
      <c r="I95" s="15">
        <v>7.5</v>
      </c>
      <c r="J95" s="15"/>
      <c r="K95" s="15"/>
      <c r="L95" s="15"/>
    </row>
    <row r="96" spans="1:12" ht="12" customHeight="1">
      <c r="A96" s="17">
        <v>0.9895833333333334</v>
      </c>
      <c r="B96" s="37"/>
      <c r="C96" s="31"/>
      <c r="D96" s="67">
        <v>9</v>
      </c>
      <c r="E96" s="67">
        <v>17</v>
      </c>
      <c r="F96" s="68">
        <v>90</v>
      </c>
      <c r="G96" s="15"/>
      <c r="I96" s="15">
        <v>7.5</v>
      </c>
      <c r="J96" s="15"/>
      <c r="K96" s="15"/>
      <c r="L96" s="15"/>
    </row>
    <row r="97" spans="1:12" ht="12" customHeight="1">
      <c r="A97" s="17">
        <v>0.5034722222222222</v>
      </c>
      <c r="B97" s="37"/>
      <c r="C97" s="31"/>
      <c r="D97" s="67">
        <v>9</v>
      </c>
      <c r="E97" s="67">
        <v>18</v>
      </c>
      <c r="F97" s="68">
        <v>85</v>
      </c>
      <c r="G97" s="15"/>
      <c r="I97" s="15">
        <v>6</v>
      </c>
      <c r="J97" s="15"/>
      <c r="K97" s="15"/>
      <c r="L97" s="15"/>
    </row>
    <row r="98" spans="1:12" ht="12" customHeight="1">
      <c r="A98" s="17">
        <v>0.6145833333333334</v>
      </c>
      <c r="D98" s="67">
        <v>8</v>
      </c>
      <c r="E98" s="67">
        <v>12.5</v>
      </c>
      <c r="F98" s="68">
        <v>75</v>
      </c>
      <c r="G98" s="15"/>
      <c r="I98" s="15"/>
      <c r="J98" s="15"/>
      <c r="K98" s="15"/>
      <c r="L98" s="15"/>
    </row>
    <row r="99" spans="1:12" ht="12" customHeight="1">
      <c r="A99" s="17">
        <v>0.6354166666666666</v>
      </c>
      <c r="B99" s="37"/>
      <c r="C99" s="31"/>
      <c r="D99" s="67">
        <v>8</v>
      </c>
      <c r="E99" s="67">
        <v>12.5</v>
      </c>
      <c r="F99" s="68">
        <v>75</v>
      </c>
      <c r="G99" s="15"/>
      <c r="I99" s="15"/>
      <c r="J99" s="15"/>
      <c r="K99" s="15"/>
      <c r="L99" s="15"/>
    </row>
    <row r="100" spans="1:12" ht="12.75">
      <c r="A100" s="16" t="s">
        <v>658</v>
      </c>
      <c r="B100" s="37"/>
      <c r="C100" s="31"/>
      <c r="D100" s="15"/>
      <c r="E100" s="15"/>
      <c r="F100" s="15"/>
      <c r="G100" s="15"/>
      <c r="I100" s="15"/>
      <c r="J100" s="15"/>
      <c r="K100" s="15"/>
      <c r="L100" s="15"/>
    </row>
    <row r="101" spans="1:12" ht="12.75">
      <c r="A101" s="21">
        <v>0.40625</v>
      </c>
      <c r="B101" s="40">
        <v>18</v>
      </c>
      <c r="C101" s="63">
        <v>9</v>
      </c>
      <c r="D101" s="15">
        <v>9</v>
      </c>
      <c r="E101" s="15">
        <v>17</v>
      </c>
      <c r="F101" s="15">
        <v>95</v>
      </c>
      <c r="G101" s="15"/>
      <c r="H101" s="58">
        <v>7.6</v>
      </c>
      <c r="I101" s="15">
        <v>8</v>
      </c>
      <c r="J101" s="15"/>
      <c r="K101" s="15"/>
      <c r="L101" s="15"/>
    </row>
    <row r="102" spans="1:12" ht="12.75">
      <c r="A102" s="17">
        <v>0.4270833333333333</v>
      </c>
      <c r="B102" s="40"/>
      <c r="C102" s="63"/>
      <c r="D102" s="15">
        <v>7.5</v>
      </c>
      <c r="E102" s="15">
        <v>16</v>
      </c>
      <c r="F102" s="65">
        <v>0.75</v>
      </c>
      <c r="G102" s="15"/>
      <c r="I102" s="15">
        <v>8</v>
      </c>
      <c r="J102" s="15"/>
      <c r="K102" s="15"/>
      <c r="L102" s="15"/>
    </row>
    <row r="103" spans="1:12" ht="12.75">
      <c r="A103" s="17">
        <v>0.4548611111111111</v>
      </c>
      <c r="B103" s="40"/>
      <c r="C103" s="63"/>
      <c r="D103" s="15">
        <v>8.5</v>
      </c>
      <c r="E103" s="15">
        <v>17.75</v>
      </c>
      <c r="F103" s="15">
        <v>90</v>
      </c>
      <c r="G103" s="15"/>
      <c r="I103" s="15"/>
      <c r="J103" s="15"/>
      <c r="K103" s="15"/>
      <c r="L103" s="15"/>
    </row>
    <row r="104" spans="1:12" ht="12.75">
      <c r="A104" s="17">
        <v>0.46875</v>
      </c>
      <c r="B104" s="69"/>
      <c r="C104" s="57"/>
      <c r="D104" s="15">
        <v>10.5</v>
      </c>
      <c r="E104" s="15">
        <v>17.5</v>
      </c>
      <c r="F104" s="15">
        <v>110</v>
      </c>
      <c r="G104" s="15"/>
      <c r="I104" s="15"/>
      <c r="J104" s="15"/>
      <c r="K104" s="15"/>
      <c r="L104" s="15"/>
    </row>
    <row r="105" spans="1:12" ht="12.75">
      <c r="A105" s="17">
        <v>0.7048611111111112</v>
      </c>
      <c r="B105" s="69"/>
      <c r="C105" s="57"/>
      <c r="D105" s="15"/>
      <c r="E105" s="15"/>
      <c r="F105" s="15"/>
      <c r="G105" s="15"/>
      <c r="I105" s="15">
        <v>6.8</v>
      </c>
      <c r="J105" s="15"/>
      <c r="K105" s="15"/>
      <c r="L105" s="15"/>
    </row>
    <row r="106" spans="1:12" ht="12.75">
      <c r="A106" s="5" t="s">
        <v>749</v>
      </c>
      <c r="B106" s="41"/>
      <c r="C106" s="59"/>
      <c r="D106" s="15"/>
      <c r="E106" s="15"/>
      <c r="F106" s="15"/>
      <c r="G106" s="15"/>
      <c r="I106" s="15"/>
      <c r="J106" s="15"/>
      <c r="K106" s="15"/>
      <c r="L106" s="15"/>
    </row>
    <row r="107" spans="1:12" ht="12.75">
      <c r="A107" s="21">
        <v>0.4895833333333333</v>
      </c>
      <c r="B107" s="71">
        <v>13</v>
      </c>
      <c r="C107" s="61">
        <v>8</v>
      </c>
      <c r="D107" s="15">
        <v>8</v>
      </c>
      <c r="E107" s="15">
        <v>18.1</v>
      </c>
      <c r="F107" s="15">
        <v>82.5</v>
      </c>
      <c r="G107" s="15"/>
      <c r="H107" s="58">
        <v>7.8</v>
      </c>
      <c r="I107" s="15">
        <v>7.8</v>
      </c>
      <c r="J107" s="15"/>
      <c r="K107" s="15"/>
      <c r="L107" s="15"/>
    </row>
    <row r="108" spans="1:12" ht="12.75">
      <c r="A108" s="16" t="s">
        <v>504</v>
      </c>
      <c r="B108" s="22"/>
      <c r="C108" s="63"/>
      <c r="D108" s="15"/>
      <c r="E108" s="15"/>
      <c r="F108" s="15"/>
      <c r="G108" s="15"/>
      <c r="I108" s="15"/>
      <c r="J108" s="15"/>
      <c r="K108" s="15"/>
      <c r="L108" s="15"/>
    </row>
    <row r="109" spans="1:12" ht="12.75">
      <c r="A109" s="17">
        <v>0.4583333333333333</v>
      </c>
      <c r="B109" s="40">
        <v>5</v>
      </c>
      <c r="C109" s="63">
        <v>8</v>
      </c>
      <c r="D109" s="15">
        <v>8</v>
      </c>
      <c r="E109" s="15">
        <v>19</v>
      </c>
      <c r="F109" s="15">
        <v>87</v>
      </c>
      <c r="G109" s="15"/>
      <c r="H109" s="58">
        <v>8</v>
      </c>
      <c r="I109" s="15">
        <v>8</v>
      </c>
      <c r="J109" s="15">
        <v>0</v>
      </c>
      <c r="K109" s="15">
        <v>2</v>
      </c>
      <c r="L109" s="15"/>
    </row>
    <row r="110" spans="1:12" ht="12.75">
      <c r="A110" s="16" t="s">
        <v>505</v>
      </c>
      <c r="B110" s="69"/>
      <c r="C110" s="57"/>
      <c r="D110" s="15"/>
      <c r="E110" s="15"/>
      <c r="F110" s="15"/>
      <c r="G110" s="15"/>
      <c r="I110" s="15"/>
      <c r="J110" s="15"/>
      <c r="K110" s="15"/>
      <c r="L110" s="15"/>
    </row>
    <row r="111" spans="1:12" ht="12.75">
      <c r="A111" s="17">
        <v>0.5104166666666666</v>
      </c>
      <c r="B111" s="70">
        <v>4.1</v>
      </c>
      <c r="C111" s="25">
        <v>4</v>
      </c>
      <c r="D111" s="15">
        <v>4</v>
      </c>
      <c r="E111" s="15">
        <v>18</v>
      </c>
      <c r="F111" s="15">
        <v>40</v>
      </c>
      <c r="G111" s="15"/>
      <c r="H111" s="58">
        <v>8</v>
      </c>
      <c r="I111" s="15">
        <v>8</v>
      </c>
      <c r="J111" s="15"/>
      <c r="K111" s="15"/>
      <c r="L111" s="15"/>
    </row>
    <row r="112" spans="1:12" ht="12.75">
      <c r="A112" s="15" t="s">
        <v>331</v>
      </c>
      <c r="B112" s="41"/>
      <c r="C112" s="59"/>
      <c r="D112" s="15"/>
      <c r="E112" s="15"/>
      <c r="F112" s="15"/>
      <c r="G112" s="15"/>
      <c r="I112" s="15"/>
      <c r="J112" s="15"/>
      <c r="K112" s="15"/>
      <c r="L112" s="15"/>
    </row>
    <row r="113" spans="1:12" ht="12.75">
      <c r="A113" s="17">
        <v>0.4513888888888889</v>
      </c>
      <c r="B113" s="71">
        <v>4</v>
      </c>
      <c r="C113" s="61">
        <v>4</v>
      </c>
      <c r="D113" s="15">
        <v>4</v>
      </c>
      <c r="E113" s="15">
        <v>20</v>
      </c>
      <c r="F113" s="15">
        <v>40</v>
      </c>
      <c r="G113" s="15"/>
      <c r="H113" s="58">
        <v>7.5</v>
      </c>
      <c r="I113" s="15">
        <v>7.5</v>
      </c>
      <c r="J113" s="15"/>
      <c r="K113" s="15"/>
      <c r="L113" s="15"/>
    </row>
    <row r="114" spans="1:12" ht="12.75">
      <c r="A114" s="15" t="s">
        <v>506</v>
      </c>
      <c r="B114" s="37"/>
      <c r="C114" s="31"/>
      <c r="D114" s="15"/>
      <c r="E114" s="15"/>
      <c r="F114" s="15"/>
      <c r="G114" s="15"/>
      <c r="I114" s="15"/>
      <c r="J114" s="15"/>
      <c r="K114" s="15"/>
      <c r="L114" s="15"/>
    </row>
    <row r="115" spans="1:12" ht="12.75">
      <c r="A115" s="17">
        <v>0.3958333333333333</v>
      </c>
      <c r="B115" s="40">
        <v>2.5</v>
      </c>
      <c r="C115" s="63">
        <v>7.5</v>
      </c>
      <c r="D115" s="15">
        <v>7</v>
      </c>
      <c r="E115" s="15">
        <v>17</v>
      </c>
      <c r="F115" s="15">
        <v>72</v>
      </c>
      <c r="G115" s="15"/>
      <c r="H115" s="58">
        <v>6.9</v>
      </c>
      <c r="I115" s="15">
        <v>6.8</v>
      </c>
      <c r="J115" s="15"/>
      <c r="K115" s="15"/>
      <c r="L115" s="15"/>
    </row>
    <row r="116" spans="1:12" ht="12.75">
      <c r="A116" s="17">
        <v>0.4583333333333333</v>
      </c>
      <c r="B116" s="69"/>
      <c r="C116" s="57"/>
      <c r="D116" s="15">
        <v>8</v>
      </c>
      <c r="E116" s="15">
        <v>17</v>
      </c>
      <c r="F116" s="15">
        <v>82</v>
      </c>
      <c r="G116" s="15"/>
      <c r="I116" s="15">
        <v>7</v>
      </c>
      <c r="J116" s="15"/>
      <c r="K116" s="15"/>
      <c r="L116" s="15"/>
    </row>
    <row r="117" spans="1:12" ht="12.75">
      <c r="A117" s="17">
        <v>0.5104166666666666</v>
      </c>
      <c r="B117" s="69"/>
      <c r="C117" s="57"/>
      <c r="D117" s="15">
        <v>7</v>
      </c>
      <c r="E117" s="15">
        <v>17</v>
      </c>
      <c r="F117" s="15">
        <v>72</v>
      </c>
      <c r="G117" s="15"/>
      <c r="I117" s="15">
        <v>6.8</v>
      </c>
      <c r="J117" s="15"/>
      <c r="K117" s="15"/>
      <c r="L117" s="15"/>
    </row>
    <row r="118" spans="1:12" ht="12.75">
      <c r="A118" s="17">
        <v>0.5694444444444444</v>
      </c>
      <c r="B118" s="69"/>
      <c r="C118" s="57"/>
      <c r="D118" s="15">
        <v>8</v>
      </c>
      <c r="E118" s="15">
        <v>17</v>
      </c>
      <c r="F118" s="15">
        <v>82</v>
      </c>
      <c r="G118" s="15"/>
      <c r="I118" s="15">
        <v>7</v>
      </c>
      <c r="J118" s="15"/>
      <c r="K118" s="15"/>
      <c r="L118" s="15"/>
    </row>
    <row r="119" spans="1:12" ht="12.75">
      <c r="A119" s="16" t="s">
        <v>369</v>
      </c>
      <c r="B119" s="41"/>
      <c r="C119" s="59"/>
      <c r="D119" s="15"/>
      <c r="E119" s="15"/>
      <c r="F119" s="15"/>
      <c r="G119" s="15"/>
      <c r="I119" s="15"/>
      <c r="J119" s="15"/>
      <c r="K119" s="15"/>
      <c r="L119" s="15"/>
    </row>
    <row r="120" spans="1:12" ht="12.75">
      <c r="A120" s="17">
        <v>0.4479166666666667</v>
      </c>
      <c r="B120" s="41">
        <v>2</v>
      </c>
      <c r="C120" s="59">
        <v>4</v>
      </c>
      <c r="D120" s="15">
        <v>4</v>
      </c>
      <c r="E120" s="15">
        <v>15</v>
      </c>
      <c r="F120" s="39">
        <v>38</v>
      </c>
      <c r="G120" s="13"/>
      <c r="H120" s="58">
        <v>7.35</v>
      </c>
      <c r="I120" s="15">
        <v>7.35</v>
      </c>
      <c r="J120" s="15"/>
      <c r="K120" s="15"/>
      <c r="L120" s="15"/>
    </row>
    <row r="121" spans="1:12" ht="12.75">
      <c r="A121" s="17">
        <v>0.46875</v>
      </c>
      <c r="B121" s="41"/>
      <c r="C121" s="59"/>
      <c r="D121" s="15">
        <v>6</v>
      </c>
      <c r="E121" s="15">
        <v>20</v>
      </c>
      <c r="F121" s="39">
        <v>64</v>
      </c>
      <c r="G121" s="13"/>
      <c r="I121" s="15"/>
      <c r="J121" s="15"/>
      <c r="K121" s="15"/>
      <c r="L121" s="15"/>
    </row>
    <row r="122" spans="1:12" ht="12.75">
      <c r="A122" s="17">
        <v>0.4791666666666667</v>
      </c>
      <c r="B122" s="41"/>
      <c r="C122" s="59"/>
      <c r="D122" s="15">
        <v>4</v>
      </c>
      <c r="E122" s="15">
        <v>13</v>
      </c>
      <c r="F122" s="39">
        <v>38</v>
      </c>
      <c r="G122" s="13"/>
      <c r="I122" s="15"/>
      <c r="J122" s="15"/>
      <c r="K122" s="15"/>
      <c r="L122" s="15"/>
    </row>
    <row r="123" spans="1:12" ht="12.75">
      <c r="A123" s="17">
        <v>0.4895833333333333</v>
      </c>
      <c r="B123" s="41"/>
      <c r="C123" s="59"/>
      <c r="D123" s="15">
        <v>5</v>
      </c>
      <c r="E123" s="15">
        <v>15</v>
      </c>
      <c r="F123" s="39">
        <v>48</v>
      </c>
      <c r="G123" s="13"/>
      <c r="I123" s="15"/>
      <c r="J123" s="15"/>
      <c r="K123" s="15"/>
      <c r="L123" s="15"/>
    </row>
    <row r="124" spans="1:12" ht="12.75">
      <c r="A124" s="156" t="s">
        <v>509</v>
      </c>
      <c r="C124" s="25"/>
      <c r="D124" s="15"/>
      <c r="E124" s="15"/>
      <c r="F124" s="15"/>
      <c r="G124" s="15"/>
      <c r="I124" s="15"/>
      <c r="J124" s="15"/>
      <c r="K124" s="15"/>
      <c r="L124" s="15"/>
    </row>
    <row r="125" spans="1:12" ht="12.75">
      <c r="A125" s="156">
        <v>0.6263888888888889</v>
      </c>
      <c r="B125" s="70">
        <v>-1</v>
      </c>
      <c r="C125" s="25">
        <v>7.3</v>
      </c>
      <c r="D125" s="15">
        <v>7.3</v>
      </c>
      <c r="E125" s="15">
        <v>18</v>
      </c>
      <c r="F125" s="15">
        <v>75</v>
      </c>
      <c r="G125" s="15"/>
      <c r="H125" s="58">
        <v>7.2</v>
      </c>
      <c r="I125" s="15">
        <v>7.2</v>
      </c>
      <c r="J125" s="15"/>
      <c r="K125" s="15"/>
      <c r="L125" s="15"/>
    </row>
    <row r="126" spans="1:12" ht="12.75">
      <c r="A126" s="156" t="s">
        <v>381</v>
      </c>
      <c r="B126" s="60"/>
      <c r="C126" s="61"/>
      <c r="D126" s="15"/>
      <c r="E126" s="15"/>
      <c r="F126" s="15"/>
      <c r="G126" s="15"/>
      <c r="I126" s="15"/>
      <c r="J126" s="15"/>
      <c r="K126" s="15"/>
      <c r="L126" s="15"/>
    </row>
    <row r="127" spans="1:12" ht="12.75">
      <c r="A127" s="156">
        <v>0.4270833333333333</v>
      </c>
      <c r="B127" s="70">
        <v>-7</v>
      </c>
      <c r="C127" s="25">
        <v>4</v>
      </c>
      <c r="D127" s="15">
        <v>4</v>
      </c>
      <c r="E127" s="15">
        <v>17</v>
      </c>
      <c r="F127" s="15">
        <v>37</v>
      </c>
      <c r="G127" s="15"/>
      <c r="H127" s="58">
        <v>7.03</v>
      </c>
      <c r="I127" s="15">
        <v>7.03</v>
      </c>
      <c r="J127" s="15"/>
      <c r="K127" s="15"/>
      <c r="L127" s="15"/>
    </row>
    <row r="128" spans="1:12" ht="12.75">
      <c r="A128" s="156" t="s">
        <v>510</v>
      </c>
      <c r="B128" s="70"/>
      <c r="C128" s="25"/>
      <c r="D128" s="15"/>
      <c r="E128" s="15"/>
      <c r="F128" s="15"/>
      <c r="G128" s="15"/>
      <c r="I128" s="15"/>
      <c r="J128" s="15"/>
      <c r="K128" s="15"/>
      <c r="L128" s="15"/>
    </row>
    <row r="129" spans="1:12" ht="12.75">
      <c r="A129" s="156">
        <v>0.5</v>
      </c>
      <c r="B129" s="70">
        <v>-6</v>
      </c>
      <c r="C129" s="25">
        <v>4</v>
      </c>
      <c r="D129" s="15">
        <v>4</v>
      </c>
      <c r="E129" s="15">
        <v>21.33</v>
      </c>
      <c r="F129" s="15">
        <v>40</v>
      </c>
      <c r="G129" s="15"/>
      <c r="H129" s="58">
        <v>8</v>
      </c>
      <c r="I129" s="15">
        <v>8</v>
      </c>
      <c r="J129" s="15"/>
      <c r="K129" s="15"/>
      <c r="L129" s="15"/>
    </row>
    <row r="130" spans="1:12" ht="12.75">
      <c r="A130" s="151" t="s">
        <v>380</v>
      </c>
      <c r="B130" s="60"/>
      <c r="C130" s="61"/>
      <c r="D130" s="15"/>
      <c r="E130" s="15"/>
      <c r="F130" s="15"/>
      <c r="G130" s="15"/>
      <c r="I130" s="15"/>
      <c r="J130" s="15"/>
      <c r="K130" s="15"/>
      <c r="L130" s="15"/>
    </row>
    <row r="131" spans="1:12" ht="12.75">
      <c r="A131" s="156">
        <v>0.4583333333333333</v>
      </c>
      <c r="B131" s="71">
        <v>-11</v>
      </c>
      <c r="C131" s="61">
        <v>4</v>
      </c>
      <c r="D131" s="15">
        <v>4</v>
      </c>
      <c r="E131" s="15">
        <v>17</v>
      </c>
      <c r="F131" s="15">
        <v>40</v>
      </c>
      <c r="G131" s="13" t="s">
        <v>634</v>
      </c>
      <c r="H131" s="58">
        <v>7</v>
      </c>
      <c r="I131" s="15">
        <v>7</v>
      </c>
      <c r="J131" s="15"/>
      <c r="K131" s="15"/>
      <c r="L131" s="15"/>
    </row>
    <row r="132" spans="1:12" ht="12.75">
      <c r="A132" s="146" t="s">
        <v>575</v>
      </c>
      <c r="B132" s="37"/>
      <c r="C132" s="31"/>
      <c r="D132" s="15"/>
      <c r="E132" s="15"/>
      <c r="F132" s="15"/>
      <c r="G132" s="15"/>
      <c r="I132" s="15"/>
      <c r="J132" s="15"/>
      <c r="K132" s="15"/>
      <c r="L132" s="15"/>
    </row>
    <row r="133" spans="1:12" ht="12.75">
      <c r="A133" s="149" t="s">
        <v>501</v>
      </c>
      <c r="B133" s="37">
        <v>13</v>
      </c>
      <c r="C133" s="31">
        <v>4</v>
      </c>
      <c r="D133" s="15">
        <v>8</v>
      </c>
      <c r="E133" s="15">
        <v>20</v>
      </c>
      <c r="F133" s="15">
        <v>70</v>
      </c>
      <c r="G133" s="15"/>
      <c r="H133" s="58">
        <v>7.7</v>
      </c>
      <c r="I133" s="15">
        <v>7.25</v>
      </c>
      <c r="J133" s="15">
        <v>0.5</v>
      </c>
      <c r="K133" s="15">
        <v>2</v>
      </c>
      <c r="L133" s="15"/>
    </row>
    <row r="134" spans="1:12" ht="12.75">
      <c r="A134" s="17">
        <v>0.7256944444444445</v>
      </c>
      <c r="C134" s="31"/>
      <c r="D134" s="15">
        <v>0</v>
      </c>
      <c r="E134" s="15">
        <v>18</v>
      </c>
      <c r="F134" s="15">
        <v>0</v>
      </c>
      <c r="G134" s="15" t="s">
        <v>500</v>
      </c>
      <c r="I134" s="15">
        <v>8</v>
      </c>
      <c r="J134" s="15"/>
      <c r="K134" s="15"/>
      <c r="L134" s="15"/>
    </row>
    <row r="135" spans="1:12" ht="12.75">
      <c r="A135" s="146" t="s">
        <v>587</v>
      </c>
      <c r="B135" s="37"/>
      <c r="C135" s="31"/>
      <c r="D135" s="15"/>
      <c r="E135" s="15"/>
      <c r="F135" s="15"/>
      <c r="G135" s="15"/>
      <c r="I135" s="15"/>
      <c r="J135" s="15"/>
      <c r="K135" s="15"/>
      <c r="L135" s="15"/>
    </row>
    <row r="136" spans="1:12" ht="12.75">
      <c r="A136" s="17">
        <v>0.4895833333333333</v>
      </c>
      <c r="B136" s="37">
        <v>12</v>
      </c>
      <c r="C136" s="31">
        <v>7.25</v>
      </c>
      <c r="D136" s="15">
        <v>5.5</v>
      </c>
      <c r="E136" s="15">
        <v>16.66</v>
      </c>
      <c r="F136" s="15">
        <v>58</v>
      </c>
      <c r="G136" s="15"/>
      <c r="H136" s="58">
        <v>7.5</v>
      </c>
      <c r="I136" s="15">
        <v>7.5</v>
      </c>
      <c r="J136" s="15"/>
      <c r="K136" s="15"/>
      <c r="L136" s="15"/>
    </row>
    <row r="137" spans="1:12" ht="12.75">
      <c r="A137" s="17">
        <v>0.5625</v>
      </c>
      <c r="B137" s="37"/>
      <c r="C137" s="31"/>
      <c r="D137" s="15">
        <v>9</v>
      </c>
      <c r="E137" s="15"/>
      <c r="F137" s="15"/>
      <c r="G137" s="15"/>
      <c r="I137" s="15">
        <v>7.5</v>
      </c>
      <c r="J137" s="15"/>
      <c r="K137" s="15"/>
      <c r="L137" s="15"/>
    </row>
    <row r="138" spans="1:12" ht="12.75">
      <c r="A138" s="150" t="s">
        <v>502</v>
      </c>
      <c r="J138" s="15"/>
      <c r="K138" s="15"/>
      <c r="L138" s="15"/>
    </row>
    <row r="139" spans="1:12" ht="12.75">
      <c r="A139" s="17" t="s">
        <v>501</v>
      </c>
      <c r="B139" s="37">
        <v>8.5</v>
      </c>
      <c r="C139" s="31">
        <v>7</v>
      </c>
      <c r="D139" s="151">
        <v>7</v>
      </c>
      <c r="E139" s="151">
        <v>15</v>
      </c>
      <c r="F139" s="151">
        <v>67</v>
      </c>
      <c r="G139" s="15"/>
      <c r="H139" s="58">
        <v>7</v>
      </c>
      <c r="I139" s="151">
        <v>7</v>
      </c>
      <c r="J139" s="15"/>
      <c r="K139" s="15"/>
      <c r="L139" s="15"/>
    </row>
    <row r="140" spans="1:12" ht="12.75">
      <c r="A140" s="150" t="s">
        <v>503</v>
      </c>
      <c r="B140" s="60"/>
      <c r="C140" s="61"/>
      <c r="D140" s="15"/>
      <c r="E140" s="15"/>
      <c r="F140" s="15"/>
      <c r="G140" s="15"/>
      <c r="I140" s="15"/>
      <c r="J140" s="15"/>
      <c r="K140" s="15"/>
      <c r="L140" s="15"/>
    </row>
    <row r="141" spans="1:12" ht="12.75">
      <c r="A141" s="17">
        <v>0.47222222222222227</v>
      </c>
      <c r="B141" s="60">
        <v>8</v>
      </c>
      <c r="C141" s="61">
        <v>6</v>
      </c>
      <c r="D141" s="151">
        <v>6</v>
      </c>
      <c r="E141" s="15">
        <v>12</v>
      </c>
      <c r="F141" s="15">
        <v>55</v>
      </c>
      <c r="G141" s="15"/>
      <c r="H141" s="58">
        <v>7.5</v>
      </c>
      <c r="I141" s="151">
        <v>7.5</v>
      </c>
      <c r="J141" s="15"/>
      <c r="K141" s="15"/>
      <c r="L141" s="15"/>
    </row>
    <row r="142" spans="1:12" ht="12.75">
      <c r="A142" s="152" t="s">
        <v>507</v>
      </c>
      <c r="B142" s="41"/>
      <c r="C142" s="59"/>
      <c r="D142" s="15"/>
      <c r="E142" s="15"/>
      <c r="F142" s="39"/>
      <c r="G142" s="15"/>
      <c r="I142" s="15"/>
      <c r="J142" s="15"/>
      <c r="K142" s="15"/>
      <c r="L142" s="15"/>
    </row>
    <row r="143" spans="1:12" ht="12.75">
      <c r="A143" s="17">
        <v>0.47430555555555554</v>
      </c>
      <c r="B143" s="71">
        <v>4.5</v>
      </c>
      <c r="C143" s="61">
        <v>6</v>
      </c>
      <c r="D143" s="15">
        <v>5</v>
      </c>
      <c r="E143" s="15">
        <v>21</v>
      </c>
      <c r="F143" s="15">
        <v>55</v>
      </c>
      <c r="G143" s="15"/>
      <c r="H143" s="58">
        <v>7</v>
      </c>
      <c r="I143" s="15">
        <v>7</v>
      </c>
      <c r="J143" s="15"/>
      <c r="K143" s="15"/>
      <c r="L143" s="15"/>
    </row>
    <row r="144" spans="1:12" ht="12.75">
      <c r="A144" s="17">
        <v>0.53125</v>
      </c>
      <c r="B144" s="71"/>
      <c r="C144" s="61"/>
      <c r="D144" s="15">
        <v>7</v>
      </c>
      <c r="E144" s="15">
        <v>18.5</v>
      </c>
      <c r="F144" s="15">
        <v>86</v>
      </c>
      <c r="G144" s="15"/>
      <c r="I144" s="15">
        <v>7</v>
      </c>
      <c r="J144" s="15"/>
      <c r="K144" s="15"/>
      <c r="L144" s="15"/>
    </row>
    <row r="145" spans="1:12" ht="12.75">
      <c r="A145" s="154" t="s">
        <v>508</v>
      </c>
      <c r="J145" s="15"/>
      <c r="K145" s="15"/>
      <c r="L145" s="15"/>
    </row>
    <row r="146" spans="1:12" ht="12.75">
      <c r="A146" s="149"/>
      <c r="B146" s="71">
        <v>4</v>
      </c>
      <c r="C146" s="61">
        <v>4</v>
      </c>
      <c r="D146" s="15">
        <v>4</v>
      </c>
      <c r="E146" s="15">
        <v>18</v>
      </c>
      <c r="F146" s="15">
        <v>45</v>
      </c>
      <c r="G146" s="15"/>
      <c r="H146" s="58">
        <v>7</v>
      </c>
      <c r="I146" s="15">
        <v>7</v>
      </c>
      <c r="J146" s="15"/>
      <c r="K146" s="15"/>
      <c r="L146" s="15"/>
    </row>
    <row r="147" spans="1:12" ht="12.75">
      <c r="A147" s="152" t="s">
        <v>336</v>
      </c>
      <c r="B147" s="37"/>
      <c r="C147" s="31"/>
      <c r="D147" s="15"/>
      <c r="E147" s="15"/>
      <c r="F147" s="15"/>
      <c r="G147" s="15"/>
      <c r="I147" s="15"/>
      <c r="J147" s="15"/>
      <c r="K147" s="15"/>
      <c r="L147" s="15"/>
    </row>
    <row r="148" spans="1:12" ht="12.75">
      <c r="A148" s="17">
        <v>0.48055555555555557</v>
      </c>
      <c r="B148" s="40">
        <v>1</v>
      </c>
      <c r="C148" s="63">
        <v>4</v>
      </c>
      <c r="D148" s="15">
        <v>4</v>
      </c>
      <c r="E148" s="15">
        <v>15</v>
      </c>
      <c r="F148" s="15">
        <v>38</v>
      </c>
      <c r="G148" s="15"/>
      <c r="H148" s="58">
        <v>7</v>
      </c>
      <c r="I148" s="15">
        <v>7</v>
      </c>
      <c r="J148" s="15"/>
      <c r="K148" s="15"/>
      <c r="L148" s="15"/>
    </row>
    <row r="149" spans="1:12" ht="12.75">
      <c r="A149" s="155" t="s">
        <v>284</v>
      </c>
      <c r="B149" s="70"/>
      <c r="C149" s="25"/>
      <c r="D149" s="15"/>
      <c r="E149" s="15"/>
      <c r="F149" s="15"/>
      <c r="G149" s="15"/>
      <c r="I149" s="15"/>
      <c r="J149" s="15"/>
      <c r="K149" s="15"/>
      <c r="L149" s="15"/>
    </row>
    <row r="150" spans="1:12" ht="12.75">
      <c r="A150" s="17">
        <v>0.4375</v>
      </c>
      <c r="B150" s="71">
        <v>0.5</v>
      </c>
      <c r="C150" s="61">
        <v>6</v>
      </c>
      <c r="D150" s="15">
        <v>6</v>
      </c>
      <c r="E150" s="15">
        <v>18</v>
      </c>
      <c r="F150" s="15">
        <v>60</v>
      </c>
      <c r="G150" s="15"/>
      <c r="H150" s="58">
        <v>7</v>
      </c>
      <c r="I150" s="15">
        <v>7</v>
      </c>
      <c r="J150" s="15"/>
      <c r="K150" s="15"/>
      <c r="L150" s="15"/>
    </row>
    <row r="151" spans="1:12" ht="12.75">
      <c r="A151" s="153" t="s">
        <v>209</v>
      </c>
      <c r="B151" s="69"/>
      <c r="C151" s="57"/>
      <c r="D151" s="15"/>
      <c r="E151" s="15"/>
      <c r="F151" s="15"/>
      <c r="G151" s="15"/>
      <c r="I151" s="15"/>
      <c r="J151" s="15"/>
      <c r="K151" s="15"/>
      <c r="L151" s="15"/>
    </row>
    <row r="152" spans="1:12" ht="12.75">
      <c r="A152" s="17">
        <v>0.46527777777777773</v>
      </c>
      <c r="B152" s="70">
        <v>0.75</v>
      </c>
      <c r="C152" s="25">
        <v>6</v>
      </c>
      <c r="D152" s="15">
        <v>6</v>
      </c>
      <c r="E152" s="15">
        <v>17</v>
      </c>
      <c r="F152" s="15">
        <v>63</v>
      </c>
      <c r="G152" s="15" t="s">
        <v>705</v>
      </c>
      <c r="H152" s="58">
        <v>8</v>
      </c>
      <c r="I152" s="15">
        <v>8</v>
      </c>
      <c r="J152" s="15"/>
      <c r="K152" s="15"/>
      <c r="L152" s="15"/>
    </row>
    <row r="153" spans="1:12" ht="12.75">
      <c r="A153" s="157" t="s">
        <v>207</v>
      </c>
      <c r="B153" s="70"/>
      <c r="C153" s="25"/>
      <c r="D153" s="15"/>
      <c r="E153" s="15"/>
      <c r="F153" s="15"/>
      <c r="G153" s="15"/>
      <c r="I153" s="15"/>
      <c r="J153" s="15"/>
      <c r="K153" s="15"/>
      <c r="L153" s="15"/>
    </row>
    <row r="154" spans="1:12" ht="12.75">
      <c r="A154" s="17">
        <v>0.4583333333333333</v>
      </c>
      <c r="B154" s="70">
        <v>0.5</v>
      </c>
      <c r="C154" s="25">
        <v>6</v>
      </c>
      <c r="D154" s="15">
        <v>6</v>
      </c>
      <c r="E154" s="15">
        <v>18</v>
      </c>
      <c r="F154" s="15">
        <v>60</v>
      </c>
      <c r="G154" s="15" t="s">
        <v>208</v>
      </c>
      <c r="H154" s="58">
        <v>7.5</v>
      </c>
      <c r="I154" s="15">
        <v>7.5</v>
      </c>
      <c r="J154" s="15"/>
      <c r="K154" s="15"/>
      <c r="L154" s="15"/>
    </row>
    <row r="155" ht="12.75">
      <c r="H155" s="124"/>
    </row>
    <row r="156" ht="12.75">
      <c r="H156" s="124"/>
    </row>
    <row r="157" ht="12.75">
      <c r="H157" s="124"/>
    </row>
    <row r="158" ht="12.75">
      <c r="H158" s="124"/>
    </row>
    <row r="159" ht="12.75">
      <c r="H159" s="124"/>
    </row>
    <row r="160" ht="12.75">
      <c r="H160" s="124"/>
    </row>
    <row r="161" ht="12.75">
      <c r="H161" s="124"/>
    </row>
    <row r="162" ht="12.75">
      <c r="H162" s="124"/>
    </row>
    <row r="163" ht="12.75">
      <c r="H163" s="124"/>
    </row>
    <row r="164" ht="12.75">
      <c r="H164" s="124"/>
    </row>
    <row r="165" ht="12.75">
      <c r="H165" s="124"/>
    </row>
    <row r="166" ht="12.75">
      <c r="H166" s="124"/>
    </row>
    <row r="167" ht="12.75">
      <c r="H167" s="124"/>
    </row>
    <row r="168" ht="12.75">
      <c r="H168" s="124"/>
    </row>
    <row r="169" ht="12.75">
      <c r="H169" s="124"/>
    </row>
    <row r="170" ht="12.75">
      <c r="H170" s="124"/>
    </row>
    <row r="171" ht="12.75">
      <c r="H171" s="124"/>
    </row>
    <row r="172" ht="12.75">
      <c r="H172" s="124"/>
    </row>
    <row r="173" ht="12.75">
      <c r="H173" s="124"/>
    </row>
    <row r="174" ht="12.75">
      <c r="H174" s="124"/>
    </row>
    <row r="175" ht="12.75">
      <c r="H175" s="124"/>
    </row>
    <row r="176" ht="12.75">
      <c r="H176" s="124"/>
    </row>
    <row r="177" ht="12.75">
      <c r="H177" s="124"/>
    </row>
    <row r="178" ht="12.75">
      <c r="H178" s="124"/>
    </row>
    <row r="179" ht="12.75">
      <c r="H179" s="124"/>
    </row>
    <row r="180" ht="12.75">
      <c r="H180" s="124"/>
    </row>
    <row r="181" ht="12.75">
      <c r="H181" s="124"/>
    </row>
    <row r="182" ht="12.75">
      <c r="H182" s="124"/>
    </row>
    <row r="183" ht="12.75">
      <c r="H183" s="124"/>
    </row>
    <row r="184" ht="12.75">
      <c r="H184" s="124"/>
    </row>
    <row r="185" ht="12.75">
      <c r="H185" s="124"/>
    </row>
    <row r="186" ht="12.75">
      <c r="H186" s="124"/>
    </row>
    <row r="187" ht="12.75">
      <c r="H187" s="124"/>
    </row>
    <row r="188" ht="12.75">
      <c r="H188" s="124"/>
    </row>
    <row r="189" ht="12.75">
      <c r="H189" s="124"/>
    </row>
    <row r="190" ht="12.75">
      <c r="H190" s="124"/>
    </row>
    <row r="191" ht="12.75">
      <c r="H191" s="124"/>
    </row>
    <row r="192" ht="12.75">
      <c r="H192" s="124"/>
    </row>
    <row r="193" ht="12.75">
      <c r="H193" s="124"/>
    </row>
    <row r="194" ht="12.75">
      <c r="H194" s="124"/>
    </row>
    <row r="195" ht="12.75">
      <c r="H195" s="124"/>
    </row>
    <row r="196" ht="12.75">
      <c r="H196" s="124"/>
    </row>
    <row r="197" ht="12.75">
      <c r="H197" s="124"/>
    </row>
    <row r="198" ht="12.75">
      <c r="H198" s="124"/>
    </row>
  </sheetData>
  <sheetProtection/>
  <printOptions/>
  <pageMargins left="0.75" right="0.75" top="1" bottom="1" header="0.5" footer="0.5"/>
  <pageSetup orientation="landscape"/>
  <headerFooter alignWithMargins="0">
    <oddHeader>&amp;C&amp;"Verdana,Bold"Snapshot Day 10/2/07
Chemistry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 Turrin</dc:creator>
  <cp:keywords/>
  <dc:description/>
  <cp:lastModifiedBy>Margie Turrin</cp:lastModifiedBy>
  <cp:lastPrinted>2011-01-03T03:39:00Z</cp:lastPrinted>
  <dcterms:created xsi:type="dcterms:W3CDTF">2007-11-15T13:53:22Z</dcterms:created>
  <dcterms:modified xsi:type="dcterms:W3CDTF">2013-11-01T21:19:15Z</dcterms:modified>
  <cp:category/>
  <cp:version/>
  <cp:contentType/>
  <cp:contentStatus/>
</cp:coreProperties>
</file>