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80" yWindow="0" windowWidth="25600" windowHeight="10920" activeTab="0"/>
  </bookViews>
  <sheets>
    <sheet name="Sheet1" sheetId="1" r:id="rId1"/>
  </sheets>
  <definedNames>
    <definedName name="_xlnm.Print_Area" localSheetId="0">'Sheet1'!$A$1:$I$94</definedName>
  </definedNames>
  <calcPr fullCalcOnLoad="1"/>
</workbook>
</file>

<file path=xl/sharedStrings.xml><?xml version="1.0" encoding="utf-8"?>
<sst xmlns="http://schemas.openxmlformats.org/spreadsheetml/2006/main" count="194" uniqueCount="135">
  <si>
    <t>Day in the Life of the Hudson River 10/16/18 Data</t>
  </si>
  <si>
    <t xml:space="preserve">Salt Front: ~RM 24 </t>
  </si>
  <si>
    <t>ITEM</t>
  </si>
  <si>
    <t xml:space="preserve">Physical  </t>
  </si>
  <si>
    <t>Air Temperature:</t>
  </si>
  <si>
    <t xml:space="preserve">Wind Speed: </t>
  </si>
  <si>
    <t>Weather Today:</t>
  </si>
  <si>
    <t>Weather Previous:</t>
  </si>
  <si>
    <t>Water Temperature</t>
  </si>
  <si>
    <t>Chemical</t>
  </si>
  <si>
    <r>
      <t xml:space="preserve">Fish – </t>
    </r>
    <r>
      <rPr>
        <i/>
        <sz val="11"/>
        <color indexed="8"/>
        <rFont val="Times New Roman"/>
        <family val="1"/>
      </rPr>
      <t xml:space="preserve">seine </t>
    </r>
  </si>
  <si>
    <r>
      <t>Macroinvertebrates</t>
    </r>
    <r>
      <rPr>
        <i/>
        <sz val="11"/>
        <color indexed="8"/>
        <rFont val="Times New Roman"/>
        <family val="1"/>
      </rPr>
      <t>- Seine</t>
    </r>
  </si>
  <si>
    <t xml:space="preserve">Currents Flow </t>
  </si>
  <si>
    <t>Sediment Core</t>
  </si>
  <si>
    <t xml:space="preserve">Boats </t>
  </si>
  <si>
    <t xml:space="preserve">Time </t>
  </si>
  <si>
    <t>Other Observations</t>
  </si>
  <si>
    <t>Time</t>
  </si>
  <si>
    <t xml:space="preserve">Reading </t>
  </si>
  <si>
    <t>Comments</t>
  </si>
  <si>
    <t>Temp</t>
  </si>
  <si>
    <t>ppm DO</t>
  </si>
  <si>
    <t>% saturation</t>
  </si>
  <si>
    <t>Number</t>
  </si>
  <si>
    <t>Name</t>
  </si>
  <si>
    <t xml:space="preserve">Length of longest </t>
  </si>
  <si>
    <t xml:space="preserve">Number </t>
  </si>
  <si>
    <t xml:space="preserve">Name </t>
  </si>
  <si>
    <t>Rising, Falling, Still</t>
  </si>
  <si>
    <t>Height (cm)</t>
  </si>
  <si>
    <t>Rate of Tidal Change (cm/min)</t>
  </si>
  <si>
    <t xml:space="preserve">Cm/second </t>
  </si>
  <si>
    <t xml:space="preserve">Knots </t>
  </si>
  <si>
    <t>North/South</t>
  </si>
  <si>
    <t>Ebb/Flood/Still</t>
  </si>
  <si>
    <t xml:space="preserve">Water depth </t>
  </si>
  <si>
    <t>Length</t>
  </si>
  <si>
    <t>Oxid Top</t>
  </si>
  <si>
    <t xml:space="preserve">Grain Size </t>
  </si>
  <si>
    <t>Other</t>
  </si>
  <si>
    <t xml:space="preserve">Color </t>
  </si>
  <si>
    <t xml:space="preserve">North/South </t>
  </si>
  <si>
    <t xml:space="preserve">Loaded/Light </t>
  </si>
  <si>
    <r>
      <t>o</t>
    </r>
    <r>
      <rPr>
        <sz val="11"/>
        <color indexed="8"/>
        <rFont val="Times New Roman"/>
        <family val="1"/>
      </rPr>
      <t>F</t>
    </r>
  </si>
  <si>
    <t>℃</t>
  </si>
  <si>
    <t>Tides</t>
  </si>
  <si>
    <t>Turbidity-</t>
  </si>
  <si>
    <t>TOTAL:</t>
  </si>
  <si>
    <t>DIVERSITY:</t>
  </si>
  <si>
    <t xml:space="preserve">Dissolved Oxygen –   </t>
  </si>
  <si>
    <t xml:space="preserve">ppm Cl- </t>
  </si>
  <si>
    <t>ppm</t>
  </si>
  <si>
    <t xml:space="preserve">White Perch </t>
  </si>
  <si>
    <t xml:space="preserve">Blue Crab </t>
  </si>
  <si>
    <t>North</t>
  </si>
  <si>
    <t>Loaded</t>
  </si>
  <si>
    <t>Biological</t>
  </si>
  <si>
    <t xml:space="preserve">Recreational </t>
  </si>
  <si>
    <t xml:space="preserve">Black </t>
  </si>
  <si>
    <t xml:space="preserve">Light </t>
  </si>
  <si>
    <t xml:space="preserve">White </t>
  </si>
  <si>
    <t xml:space="preserve">South </t>
  </si>
  <si>
    <t xml:space="preserve">Ebb </t>
  </si>
  <si>
    <t xml:space="preserve">Loaded </t>
  </si>
  <si>
    <t xml:space="preserve">Atlantic Silverside </t>
  </si>
  <si>
    <t>HAVERSTRAW BAY COUNTY PARK</t>
  </si>
  <si>
    <t>RIVER MILE: 38</t>
  </si>
  <si>
    <t xml:space="preserve">Albertus Magnus High School- Beth Michaluk, Millie Mendelson </t>
  </si>
  <si>
    <t xml:space="preserve">41 students 11th and 12th  grade,  4 adults  </t>
  </si>
  <si>
    <r>
      <t>Location:</t>
    </r>
    <r>
      <rPr>
        <sz val="11"/>
        <color indexed="8"/>
        <rFont val="Times New Roman"/>
        <family val="1"/>
      </rPr>
      <t xml:space="preserve"> Haverstraw Bay County Park, Village of Haverstraw, Rockland County, NY  </t>
    </r>
  </si>
  <si>
    <t>Latitude 41.212559 N &amp; Longitude – 73.963759 W</t>
  </si>
  <si>
    <r>
      <t xml:space="preserve">Area: </t>
    </r>
    <r>
      <rPr>
        <sz val="11"/>
        <color indexed="8"/>
        <rFont val="Times New Roman"/>
        <family val="1"/>
      </rPr>
      <t xml:space="preserve">North Beach, dock/pier, grassy, forested, parking lot </t>
    </r>
  </si>
  <si>
    <r>
      <t>Sampling Site: S</t>
    </r>
    <r>
      <rPr>
        <sz val="11"/>
        <color indexed="8"/>
        <rFont val="Times New Roman"/>
        <family val="1"/>
      </rPr>
      <t xml:space="preserve">mall Beach, banks altered, large riprap, concrete bulkhead, covered in vegetation </t>
    </r>
  </si>
  <si>
    <r>
      <t>River Bottom</t>
    </r>
    <r>
      <rPr>
        <sz val="11"/>
        <color indexed="8"/>
        <rFont val="Times New Roman"/>
        <family val="1"/>
      </rPr>
      <t xml:space="preserve">: Muddy, sandy, rocky </t>
    </r>
  </si>
  <si>
    <r>
      <t>Shoreline</t>
    </r>
    <r>
      <rPr>
        <sz val="11"/>
        <color indexed="8"/>
        <rFont val="Times New Roman"/>
        <family val="1"/>
      </rPr>
      <t xml:space="preserve">: 20% Muddy, 30% Sandy, 50% Rocky </t>
    </r>
  </si>
  <si>
    <r>
      <t xml:space="preserve">Water: </t>
    </r>
    <r>
      <rPr>
        <sz val="11"/>
        <color indexed="8"/>
        <rFont val="Times New Roman"/>
        <family val="1"/>
      </rPr>
      <t>5-18 inches, Choppy</t>
    </r>
  </si>
  <si>
    <r>
      <t xml:space="preserve">Plants in area: </t>
    </r>
    <r>
      <rPr>
        <sz val="11"/>
        <color indexed="8"/>
        <rFont val="Times New Roman"/>
        <family val="1"/>
      </rPr>
      <t xml:space="preserve">Waterchestnuts </t>
    </r>
  </si>
  <si>
    <t xml:space="preserve">Many Bricks, coal, glass, crab shells, rock, sand, driftwood, water chestnuts, crab, fish, birds, gulls, geese, squirrels, and butterflies. Bowline powerpoint, Indian point, old brickyard industry, tilcon, coal transport and use, and local industry pollution all could have an impact on data.  </t>
  </si>
  <si>
    <t xml:space="preserve">Commercial </t>
  </si>
  <si>
    <t xml:space="preserve">Barge </t>
  </si>
  <si>
    <t xml:space="preserve">Cargo </t>
  </si>
  <si>
    <t xml:space="preserve">Speedboat </t>
  </si>
  <si>
    <t xml:space="preserve">Sailboat </t>
  </si>
  <si>
    <t xml:space="preserve">Dark Color </t>
  </si>
  <si>
    <t xml:space="preserve">Navy </t>
  </si>
  <si>
    <t xml:space="preserve">Docked </t>
  </si>
  <si>
    <t xml:space="preserve">Falling </t>
  </si>
  <si>
    <t>-</t>
  </si>
  <si>
    <t xml:space="preserve">Still </t>
  </si>
  <si>
    <t xml:space="preserve">Measure from Dock to water </t>
  </si>
  <si>
    <t>Ebb</t>
  </si>
  <si>
    <t>Northwest</t>
  </si>
  <si>
    <t xml:space="preserve">7.9 knots 
2.5 knots </t>
  </si>
  <si>
    <t xml:space="preserve">9:45 AM
11:10 AM </t>
  </si>
  <si>
    <t xml:space="preserve">Beaufort 1-2
Anemometer: 3.9 mps 14.04 km/hr </t>
  </si>
  <si>
    <t>9:50 AM Partly cloudy (26-50%), no rain</t>
  </si>
  <si>
    <t xml:space="preserve">Rain Monday, Overcast Sunday </t>
  </si>
  <si>
    <t xml:space="preserve">Secchi Disk </t>
  </si>
  <si>
    <t xml:space="preserve">Long sight tube </t>
  </si>
  <si>
    <t xml:space="preserve">Small sight tube </t>
  </si>
  <si>
    <t xml:space="preserve">50 cm </t>
  </si>
  <si>
    <t xml:space="preserve">40 cm </t>
  </si>
  <si>
    <t xml:space="preserve">45 cm </t>
  </si>
  <si>
    <t>24 cm</t>
  </si>
  <si>
    <t xml:space="preserve">33 cm </t>
  </si>
  <si>
    <t xml:space="preserve">26 cm </t>
  </si>
  <si>
    <t>25 cm</t>
  </si>
  <si>
    <t xml:space="preserve"> 25 cm </t>
  </si>
  <si>
    <t xml:space="preserve">25 cm </t>
  </si>
  <si>
    <t xml:space="preserve">pH  - pH pen </t>
  </si>
  <si>
    <t xml:space="preserve">7.4, 7.5 </t>
  </si>
  <si>
    <t xml:space="preserve">7.3, 7.6, 7.7 </t>
  </si>
  <si>
    <t xml:space="preserve">6.9, 7.4, 7.6 </t>
  </si>
  <si>
    <t>7.3, 7.5</t>
  </si>
  <si>
    <t xml:space="preserve">Salinity- </t>
  </si>
  <si>
    <t xml:space="preserve">Quantab </t>
  </si>
  <si>
    <t>Hydrometer</t>
  </si>
  <si>
    <t>&lt;28</t>
  </si>
  <si>
    <t>ppt TS</t>
  </si>
  <si>
    <t xml:space="preserve">NA </t>
  </si>
  <si>
    <t xml:space="preserve">Banded Killifish </t>
  </si>
  <si>
    <t xml:space="preserve">Herring spp. </t>
  </si>
  <si>
    <t xml:space="preserve">Yellow Perch </t>
  </si>
  <si>
    <t xml:space="preserve">Blue Fish </t>
  </si>
  <si>
    <t xml:space="preserve">Spottail Shiner </t>
  </si>
  <si>
    <t>avg. 7.45</t>
  </si>
  <si>
    <t>avg. 7.5</t>
  </si>
  <si>
    <t>avg. 7.3</t>
  </si>
  <si>
    <t>avg. 7.4</t>
  </si>
  <si>
    <t>8.9</t>
  </si>
  <si>
    <t>cm</t>
  </si>
  <si>
    <t>7.6</t>
  </si>
  <si>
    <t>12.7</t>
  </si>
  <si>
    <t>5</t>
  </si>
  <si>
    <r>
      <t>Surrounding Use:</t>
    </r>
    <r>
      <rPr>
        <sz val="11"/>
        <color indexed="8"/>
        <rFont val="Times New Roman"/>
        <family val="1"/>
      </rPr>
      <t>70% Forested; 20% Parkland; 10% Industrial/Commercial; 20% Urban/Residential; 15% Beach</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</si>
</sst>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2"/>
      <color theme="1"/>
      <name val="Calibri"/>
      <family val="2"/>
    </font>
    <font>
      <sz val="12"/>
      <color indexed="8"/>
      <name val="Calibri"/>
      <family val="2"/>
    </font>
    <font>
      <b/>
      <sz val="11"/>
      <color indexed="8"/>
      <name val="Times New Roman"/>
      <family val="1"/>
    </font>
    <font>
      <i/>
      <sz val="11"/>
      <color indexed="8"/>
      <name val="Times New Roman"/>
      <family val="1"/>
    </font>
    <font>
      <sz val="11"/>
      <color indexed="8"/>
      <name val="Calibri"/>
      <family val="2"/>
    </font>
    <font>
      <sz val="11"/>
      <color indexed="8"/>
      <name val="Times New Roman"/>
      <family val="1"/>
    </font>
    <font>
      <sz val="10"/>
      <color indexed="8"/>
      <name val="Times New Roman"/>
      <family val="1"/>
    </font>
    <font>
      <b/>
      <i/>
      <sz val="11"/>
      <color indexed="8"/>
      <name val="Times New Roman"/>
      <family val="1"/>
    </font>
    <font>
      <b/>
      <i/>
      <sz val="10"/>
      <color indexed="8"/>
      <name val="Times New Roman"/>
      <family val="1"/>
    </font>
    <font>
      <vertAlign val="superscript"/>
      <sz val="11"/>
      <color indexed="8"/>
      <name val="Times New Roman"/>
      <family val="1"/>
    </font>
    <font>
      <sz val="11"/>
      <color indexed="8"/>
      <name val="Palatino"/>
      <family val="1"/>
    </font>
    <font>
      <sz val="11"/>
      <color indexed="10"/>
      <name val="Calibri"/>
      <family val="2"/>
    </font>
    <font>
      <u val="single"/>
      <sz val="12"/>
      <color indexed="15"/>
      <name val="Calibri"/>
      <family val="2"/>
    </font>
    <font>
      <u val="single"/>
      <sz val="12"/>
      <color indexed="30"/>
      <name val="Calibri"/>
      <family val="2"/>
    </font>
    <font>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Times New Roman"/>
      <family val="1"/>
    </font>
    <font>
      <i/>
      <sz val="11"/>
      <color theme="1"/>
      <name val="Times New Roman"/>
      <family val="1"/>
    </font>
    <font>
      <sz val="11"/>
      <color theme="1"/>
      <name val="Calibri"/>
      <family val="2"/>
    </font>
    <font>
      <sz val="11"/>
      <color theme="1"/>
      <name val="Times New Roman"/>
      <family val="1"/>
    </font>
    <font>
      <sz val="11"/>
      <color rgb="FFFF0000"/>
      <name val="Calibri"/>
      <family val="2"/>
    </font>
    <font>
      <vertAlign val="superscript"/>
      <sz val="11"/>
      <color theme="1"/>
      <name val="Times New Roman"/>
      <family val="1"/>
    </font>
    <font>
      <b/>
      <i/>
      <sz val="11"/>
      <color theme="1"/>
      <name val="Times New Roman"/>
      <family val="1"/>
    </font>
    <font>
      <sz val="10"/>
      <color theme="1"/>
      <name val="Times New Roman"/>
      <family val="1"/>
    </font>
    <font>
      <sz val="11"/>
      <color theme="1"/>
      <name val="Palatino"/>
      <family val="1"/>
    </font>
    <font>
      <b/>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color indexed="63"/>
      </top>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4">
    <xf numFmtId="0" fontId="0" fillId="0" borderId="0" xfId="0" applyFont="1" applyAlignment="1">
      <alignment/>
    </xf>
    <xf numFmtId="0" fontId="47"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xf>
    <xf numFmtId="0" fontId="47" fillId="0" borderId="0" xfId="0" applyFont="1" applyAlignment="1">
      <alignment horizontal="left" vertical="top"/>
    </xf>
    <xf numFmtId="0" fontId="47" fillId="0" borderId="0" xfId="0" applyFont="1" applyAlignment="1">
      <alignment vertical="top"/>
    </xf>
    <xf numFmtId="0" fontId="47" fillId="0" borderId="10" xfId="0" applyFont="1" applyBorder="1" applyAlignment="1">
      <alignment vertical="center" wrapText="1"/>
    </xf>
    <xf numFmtId="0" fontId="47" fillId="0" borderId="11" xfId="0" applyFont="1" applyBorder="1" applyAlignment="1">
      <alignment horizontal="left" vertical="center" wrapText="1"/>
    </xf>
    <xf numFmtId="0" fontId="47" fillId="0" borderId="12" xfId="0" applyFont="1" applyBorder="1" applyAlignment="1">
      <alignment horizontal="right" vertical="center" wrapText="1"/>
    </xf>
    <xf numFmtId="0" fontId="50" fillId="0" borderId="13" xfId="0" applyFont="1" applyBorder="1" applyAlignment="1">
      <alignment vertical="center" wrapText="1"/>
    </xf>
    <xf numFmtId="0" fontId="51" fillId="0" borderId="0" xfId="0" applyFont="1" applyAlignment="1">
      <alignment/>
    </xf>
    <xf numFmtId="0" fontId="48" fillId="0" borderId="14" xfId="0" applyFont="1" applyBorder="1" applyAlignment="1">
      <alignmen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2" fillId="0" borderId="14" xfId="0" applyFont="1" applyBorder="1" applyAlignment="1">
      <alignment/>
    </xf>
    <xf numFmtId="0" fontId="52" fillId="0" borderId="15" xfId="0" applyFont="1" applyBorder="1" applyAlignment="1">
      <alignment/>
    </xf>
    <xf numFmtId="0" fontId="50" fillId="0" borderId="16" xfId="0" applyFont="1" applyBorder="1" applyAlignment="1">
      <alignment horizontal="right" vertical="center" wrapText="1"/>
    </xf>
    <xf numFmtId="18" fontId="50" fillId="0" borderId="17" xfId="0" applyNumberFormat="1" applyFont="1" applyBorder="1" applyAlignment="1">
      <alignment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18" fontId="50" fillId="0" borderId="20" xfId="0" applyNumberFormat="1" applyFont="1" applyBorder="1" applyAlignment="1">
      <alignment vertical="center" wrapText="1"/>
    </xf>
    <xf numFmtId="18" fontId="50" fillId="0" borderId="21" xfId="0" applyNumberFormat="1" applyFont="1" applyBorder="1" applyAlignment="1">
      <alignment vertical="center" wrapText="1"/>
    </xf>
    <xf numFmtId="0" fontId="50" fillId="0" borderId="22" xfId="0" applyFont="1" applyBorder="1" applyAlignment="1">
      <alignment vertical="center" wrapText="1"/>
    </xf>
    <xf numFmtId="0" fontId="47" fillId="0" borderId="12" xfId="0" applyFont="1" applyBorder="1" applyAlignment="1">
      <alignment vertical="top" wrapText="1"/>
    </xf>
    <xf numFmtId="0" fontId="50" fillId="0" borderId="23" xfId="0" applyFont="1" applyBorder="1" applyAlignment="1">
      <alignment vertical="center" wrapText="1"/>
    </xf>
    <xf numFmtId="0" fontId="50" fillId="0" borderId="24" xfId="0" applyFont="1" applyBorder="1" applyAlignment="1">
      <alignment horizontal="center" vertical="center" wrapText="1"/>
    </xf>
    <xf numFmtId="0" fontId="50" fillId="0" borderId="16" xfId="0" applyFont="1" applyBorder="1" applyAlignment="1">
      <alignment vertical="center" wrapText="1"/>
    </xf>
    <xf numFmtId="0" fontId="50" fillId="0" borderId="14" xfId="0" applyFont="1" applyBorder="1" applyAlignment="1">
      <alignment vertical="center" wrapText="1"/>
    </xf>
    <xf numFmtId="0" fontId="53" fillId="0" borderId="20" xfId="0" applyFont="1" applyBorder="1" applyAlignment="1">
      <alignment horizontal="center" vertical="center" wrapText="1"/>
    </xf>
    <xf numFmtId="0" fontId="53" fillId="0" borderId="25" xfId="0" applyFont="1" applyBorder="1" applyAlignment="1">
      <alignment horizontal="center" vertical="center" wrapText="1"/>
    </xf>
    <xf numFmtId="0" fontId="50" fillId="0" borderId="26" xfId="0" applyFont="1" applyBorder="1" applyAlignment="1">
      <alignment vertical="center" wrapText="1"/>
    </xf>
    <xf numFmtId="0" fontId="54" fillId="0" borderId="14" xfId="0" applyFont="1" applyBorder="1" applyAlignment="1">
      <alignment vertical="top" wrapText="1"/>
    </xf>
    <xf numFmtId="18" fontId="50" fillId="0" borderId="27" xfId="0" applyNumberFormat="1" applyFont="1" applyBorder="1" applyAlignment="1">
      <alignment vertical="center" wrapText="1"/>
    </xf>
    <xf numFmtId="0" fontId="50" fillId="0" borderId="27" xfId="0" applyFont="1" applyBorder="1" applyAlignment="1">
      <alignment vertical="center" wrapText="1"/>
    </xf>
    <xf numFmtId="0" fontId="54" fillId="0" borderId="15" xfId="0" applyFont="1" applyBorder="1" applyAlignment="1">
      <alignment vertical="top" wrapText="1"/>
    </xf>
    <xf numFmtId="0" fontId="54" fillId="0" borderId="28" xfId="0" applyFont="1" applyBorder="1" applyAlignment="1">
      <alignment vertical="top" wrapText="1"/>
    </xf>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24" xfId="0" applyFont="1" applyBorder="1" applyAlignment="1">
      <alignment vertical="center" wrapText="1"/>
    </xf>
    <xf numFmtId="0" fontId="50" fillId="0" borderId="29" xfId="0" applyFont="1" applyBorder="1" applyAlignment="1">
      <alignment horizontal="center" vertical="center" wrapText="1"/>
    </xf>
    <xf numFmtId="0" fontId="50" fillId="0" borderId="29" xfId="0" applyFont="1" applyBorder="1" applyAlignment="1">
      <alignment vertical="center" wrapText="1"/>
    </xf>
    <xf numFmtId="18" fontId="50" fillId="0" borderId="25" xfId="0" applyNumberFormat="1" applyFont="1" applyBorder="1" applyAlignment="1">
      <alignment vertical="center" wrapText="1"/>
    </xf>
    <xf numFmtId="0" fontId="50" fillId="0" borderId="30" xfId="0" applyFont="1" applyBorder="1" applyAlignment="1">
      <alignment vertical="center" wrapText="1"/>
    </xf>
    <xf numFmtId="0" fontId="50" fillId="0" borderId="21" xfId="0" applyFont="1" applyBorder="1" applyAlignment="1">
      <alignment horizontal="center" vertical="center" wrapText="1"/>
    </xf>
    <xf numFmtId="0" fontId="47" fillId="0" borderId="30" xfId="0" applyFont="1" applyBorder="1" applyAlignment="1">
      <alignment vertical="center" wrapText="1"/>
    </xf>
    <xf numFmtId="0" fontId="47" fillId="0" borderId="0" xfId="0" applyFont="1" applyBorder="1" applyAlignment="1">
      <alignment horizontal="left" vertical="center" wrapText="1"/>
    </xf>
    <xf numFmtId="0" fontId="47" fillId="0" borderId="30" xfId="0" applyFont="1" applyBorder="1" applyAlignment="1">
      <alignment horizontal="right" vertical="center" wrapText="1"/>
    </xf>
    <xf numFmtId="0" fontId="47" fillId="0" borderId="15" xfId="0" applyFont="1" applyBorder="1" applyAlignment="1">
      <alignment vertical="center" wrapText="1"/>
    </xf>
    <xf numFmtId="0" fontId="53" fillId="0" borderId="22" xfId="0" applyFont="1" applyBorder="1" applyAlignment="1">
      <alignment horizontal="center" vertical="center" wrapText="1"/>
    </xf>
    <xf numFmtId="0" fontId="53" fillId="0" borderId="17" xfId="0" applyFont="1" applyBorder="1" applyAlignment="1">
      <alignment horizontal="center" vertical="center" wrapText="1"/>
    </xf>
    <xf numFmtId="0" fontId="50" fillId="0" borderId="28" xfId="0" applyFont="1" applyBorder="1" applyAlignment="1">
      <alignment horizontal="left" vertical="center" wrapText="1"/>
    </xf>
    <xf numFmtId="0" fontId="50" fillId="0" borderId="30" xfId="0" applyFont="1" applyBorder="1" applyAlignment="1">
      <alignment horizontal="right" vertical="center" wrapText="1"/>
    </xf>
    <xf numFmtId="0" fontId="50" fillId="0" borderId="23" xfId="0" applyFont="1" applyBorder="1" applyAlignment="1">
      <alignment horizontal="right" vertical="center" wrapText="1"/>
    </xf>
    <xf numFmtId="0" fontId="50" fillId="0" borderId="20" xfId="0" applyFont="1" applyBorder="1" applyAlignment="1">
      <alignment horizontal="center" vertical="center" wrapText="1"/>
    </xf>
    <xf numFmtId="0" fontId="50" fillId="0" borderId="25" xfId="0" applyFont="1" applyBorder="1" applyAlignment="1">
      <alignment horizontal="center" vertical="center" wrapText="1"/>
    </xf>
    <xf numFmtId="0" fontId="49" fillId="0" borderId="21" xfId="0" applyFont="1" applyBorder="1" applyAlignment="1">
      <alignment horizontal="center"/>
    </xf>
    <xf numFmtId="0" fontId="48" fillId="0" borderId="17" xfId="0" applyFont="1" applyBorder="1" applyAlignment="1">
      <alignment vertical="center" wrapText="1"/>
    </xf>
    <xf numFmtId="0" fontId="48" fillId="0" borderId="30" xfId="0" applyFont="1" applyBorder="1" applyAlignment="1">
      <alignment horizontal="right" vertical="center" wrapText="1"/>
    </xf>
    <xf numFmtId="0" fontId="48" fillId="0" borderId="15" xfId="0" applyFont="1" applyBorder="1" applyAlignment="1">
      <alignment vertical="center" wrapText="1"/>
    </xf>
    <xf numFmtId="0" fontId="48" fillId="0" borderId="28" xfId="0" applyFont="1" applyBorder="1" applyAlignment="1">
      <alignment vertical="center" wrapText="1"/>
    </xf>
    <xf numFmtId="0" fontId="48" fillId="0" borderId="23" xfId="0" applyFont="1" applyBorder="1" applyAlignment="1">
      <alignment horizontal="right" vertical="center" wrapText="1"/>
    </xf>
    <xf numFmtId="0" fontId="50" fillId="0" borderId="31" xfId="0" applyFont="1" applyBorder="1" applyAlignment="1">
      <alignment vertic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28" xfId="0" applyFont="1" applyBorder="1" applyAlignment="1">
      <alignment horizontal="left" vertical="center" wrapText="1"/>
    </xf>
    <xf numFmtId="0" fontId="52" fillId="0" borderId="28" xfId="0" applyFont="1" applyBorder="1" applyAlignment="1">
      <alignment/>
    </xf>
    <xf numFmtId="0" fontId="48" fillId="0" borderId="32" xfId="0" applyFont="1" applyBorder="1" applyAlignment="1">
      <alignment vertical="center" wrapText="1"/>
    </xf>
    <xf numFmtId="0" fontId="48" fillId="0" borderId="27" xfId="0" applyFont="1" applyBorder="1" applyAlignment="1">
      <alignment vertical="center" wrapText="1"/>
    </xf>
    <xf numFmtId="0" fontId="48" fillId="0" borderId="33" xfId="0" applyFont="1" applyBorder="1" applyAlignment="1">
      <alignment vertical="center" wrapText="1"/>
    </xf>
    <xf numFmtId="0" fontId="54" fillId="0" borderId="22" xfId="0" applyFont="1" applyBorder="1" applyAlignment="1">
      <alignment vertical="center"/>
    </xf>
    <xf numFmtId="0" fontId="54" fillId="0" borderId="17" xfId="0" applyFont="1" applyBorder="1" applyAlignment="1">
      <alignment vertical="center"/>
    </xf>
    <xf numFmtId="0" fontId="50" fillId="0" borderId="32" xfId="0" applyFont="1" applyBorder="1" applyAlignment="1">
      <alignment vertical="center" wrapText="1"/>
    </xf>
    <xf numFmtId="0" fontId="50" fillId="0" borderId="33" xfId="0" applyFont="1" applyBorder="1" applyAlignment="1">
      <alignment vertical="center" wrapText="1"/>
    </xf>
    <xf numFmtId="9" fontId="50" fillId="0" borderId="32" xfId="0" applyNumberFormat="1" applyFont="1" applyBorder="1" applyAlignment="1">
      <alignment vertical="center" wrapText="1"/>
    </xf>
    <xf numFmtId="9" fontId="50" fillId="0" borderId="27" xfId="0" applyNumberFormat="1" applyFont="1" applyBorder="1" applyAlignment="1">
      <alignment vertical="center" wrapText="1"/>
    </xf>
    <xf numFmtId="9" fontId="50" fillId="0" borderId="33" xfId="0" applyNumberFormat="1" applyFont="1" applyBorder="1" applyAlignment="1">
      <alignment vertical="center" wrapText="1"/>
    </xf>
    <xf numFmtId="0" fontId="50" fillId="0" borderId="32"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vertical="center" wrapText="1"/>
    </xf>
    <xf numFmtId="0" fontId="50" fillId="0" borderId="35" xfId="0" applyFont="1" applyBorder="1" applyAlignment="1">
      <alignment vertical="center" wrapText="1"/>
    </xf>
    <xf numFmtId="0" fontId="50" fillId="0" borderId="17" xfId="0" applyFont="1" applyBorder="1" applyAlignment="1">
      <alignment vertical="center" wrapText="1"/>
    </xf>
    <xf numFmtId="0" fontId="50" fillId="0" borderId="36" xfId="0" applyFont="1" applyBorder="1" applyAlignment="1">
      <alignment vertical="center" wrapText="1"/>
    </xf>
    <xf numFmtId="49" fontId="54" fillId="0" borderId="16" xfId="0" applyNumberFormat="1" applyFont="1" applyBorder="1" applyAlignment="1">
      <alignment horizontal="right" vertical="top" wrapText="1"/>
    </xf>
    <xf numFmtId="0" fontId="47" fillId="0" borderId="31" xfId="0" applyFont="1" applyBorder="1" applyAlignment="1">
      <alignment vertical="center" wrapText="1"/>
    </xf>
    <xf numFmtId="0" fontId="47" fillId="0" borderId="33" xfId="0" applyFont="1" applyBorder="1" applyAlignment="1">
      <alignment vertical="center" wrapText="1"/>
    </xf>
    <xf numFmtId="0" fontId="47" fillId="0" borderId="37" xfId="0" applyFont="1" applyBorder="1" applyAlignment="1">
      <alignment vertical="center" wrapText="1"/>
    </xf>
    <xf numFmtId="0" fontId="47" fillId="0" borderId="22" xfId="0" applyFont="1" applyBorder="1" applyAlignment="1">
      <alignment vertical="center" wrapText="1"/>
    </xf>
    <xf numFmtId="0" fontId="50" fillId="0" borderId="0" xfId="0" applyFont="1" applyBorder="1" applyAlignment="1">
      <alignment horizontal="center" vertical="center" wrapText="1"/>
    </xf>
    <xf numFmtId="0" fontId="50" fillId="0" borderId="30" xfId="0" applyFont="1" applyBorder="1" applyAlignment="1">
      <alignment vertical="center" wrapText="1"/>
    </xf>
    <xf numFmtId="0" fontId="50" fillId="0" borderId="15" xfId="0" applyFont="1" applyBorder="1" applyAlignment="1">
      <alignment vertical="center" wrapText="1"/>
    </xf>
    <xf numFmtId="0" fontId="50" fillId="0" borderId="0" xfId="0" applyFont="1" applyBorder="1" applyAlignment="1">
      <alignment vertical="center" wrapText="1"/>
    </xf>
    <xf numFmtId="18" fontId="50" fillId="0" borderId="30" xfId="0" applyNumberFormat="1" applyFont="1" applyBorder="1" applyAlignment="1">
      <alignment horizontal="center" vertical="center" wrapText="1"/>
    </xf>
    <xf numFmtId="0" fontId="50" fillId="0" borderId="3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top" wrapText="1"/>
    </xf>
    <xf numFmtId="0" fontId="50" fillId="0" borderId="14" xfId="0" applyFont="1" applyBorder="1" applyAlignment="1">
      <alignment horizontal="center" vertical="top" wrapText="1"/>
    </xf>
    <xf numFmtId="0" fontId="50" fillId="0" borderId="24" xfId="0" applyFont="1" applyBorder="1" applyAlignment="1">
      <alignment horizontal="left" vertical="top" wrapText="1"/>
    </xf>
    <xf numFmtId="0" fontId="50" fillId="0" borderId="14" xfId="0" applyFont="1" applyBorder="1" applyAlignment="1">
      <alignment horizontal="left" vertical="top" wrapText="1"/>
    </xf>
    <xf numFmtId="0" fontId="50" fillId="0" borderId="30" xfId="0" applyFont="1" applyBorder="1" applyAlignment="1">
      <alignment horizontal="center" vertical="top" wrapText="1"/>
    </xf>
    <xf numFmtId="0" fontId="50" fillId="0" borderId="15" xfId="0" applyFont="1" applyBorder="1" applyAlignment="1">
      <alignment horizontal="center" vertical="top" wrapText="1"/>
    </xf>
    <xf numFmtId="0" fontId="50" fillId="0" borderId="0" xfId="0" applyFont="1" applyBorder="1" applyAlignment="1">
      <alignment horizontal="left" vertical="top" wrapText="1"/>
    </xf>
    <xf numFmtId="0" fontId="50" fillId="0" borderId="15" xfId="0" applyFont="1" applyBorder="1" applyAlignment="1">
      <alignment horizontal="left" vertical="top" wrapText="1"/>
    </xf>
    <xf numFmtId="0" fontId="50" fillId="0" borderId="24" xfId="0" applyFont="1" applyBorder="1" applyAlignment="1">
      <alignment horizontal="center" vertical="center" wrapText="1"/>
    </xf>
    <xf numFmtId="0" fontId="50" fillId="0" borderId="16" xfId="0" applyFont="1" applyBorder="1" applyAlignment="1">
      <alignment vertical="center" wrapText="1"/>
    </xf>
    <xf numFmtId="0" fontId="50" fillId="0" borderId="14" xfId="0" applyFont="1" applyBorder="1" applyAlignment="1">
      <alignment vertical="center" wrapText="1"/>
    </xf>
    <xf numFmtId="0" fontId="50" fillId="0" borderId="24" xfId="0" applyFont="1" applyBorder="1" applyAlignment="1">
      <alignment vertical="center" wrapText="1"/>
    </xf>
    <xf numFmtId="0" fontId="53" fillId="0" borderId="30" xfId="0" applyFont="1" applyBorder="1" applyAlignment="1">
      <alignment horizontal="center" vertical="center" wrapText="1"/>
    </xf>
    <xf numFmtId="0" fontId="53" fillId="0" borderId="15" xfId="0" applyFont="1" applyBorder="1" applyAlignment="1">
      <alignment horizontal="center" vertical="center" wrapText="1"/>
    </xf>
    <xf numFmtId="18" fontId="50" fillId="0" borderId="23" xfId="0" applyNumberFormat="1" applyFont="1" applyBorder="1" applyAlignment="1">
      <alignment horizontal="center" vertical="center" wrapText="1"/>
    </xf>
    <xf numFmtId="0" fontId="50" fillId="0" borderId="29"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16" xfId="0" applyFont="1" applyBorder="1" applyAlignment="1">
      <alignment horizontal="center" vertical="center" wrapText="1"/>
    </xf>
    <xf numFmtId="0" fontId="53" fillId="0" borderId="21" xfId="0" applyFont="1" applyBorder="1" applyAlignment="1">
      <alignment vertical="center" wrapText="1"/>
    </xf>
    <xf numFmtId="0" fontId="50" fillId="0" borderId="21" xfId="0" applyFont="1" applyBorder="1" applyAlignment="1">
      <alignment vertical="center" wrapText="1"/>
    </xf>
    <xf numFmtId="0" fontId="48" fillId="0" borderId="26" xfId="0" applyFont="1" applyBorder="1" applyAlignment="1">
      <alignment vertical="center" wrapText="1"/>
    </xf>
    <xf numFmtId="0" fontId="50" fillId="0" borderId="29" xfId="0" applyFont="1" applyBorder="1" applyAlignment="1">
      <alignment horizontal="left" vertical="top" wrapText="1"/>
    </xf>
    <xf numFmtId="0" fontId="50" fillId="0" borderId="28" xfId="0" applyFont="1" applyBorder="1" applyAlignment="1">
      <alignment horizontal="left" vertical="top" wrapText="1"/>
    </xf>
    <xf numFmtId="0" fontId="53" fillId="0" borderId="15" xfId="0" applyFont="1" applyBorder="1" applyAlignment="1">
      <alignment vertical="center" wrapText="1"/>
    </xf>
    <xf numFmtId="0" fontId="53" fillId="0" borderId="25" xfId="0" applyFont="1" applyBorder="1" applyAlignment="1">
      <alignment vertical="center" wrapText="1"/>
    </xf>
    <xf numFmtId="0" fontId="50" fillId="0" borderId="16" xfId="0" applyFont="1" applyBorder="1" applyAlignment="1">
      <alignment horizontal="left" vertical="top" wrapText="1"/>
    </xf>
    <xf numFmtId="0" fontId="53" fillId="0" borderId="20" xfId="0" applyFont="1" applyBorder="1" applyAlignment="1">
      <alignment horizontal="center" vertical="center" wrapText="1"/>
    </xf>
    <xf numFmtId="0" fontId="50" fillId="0" borderId="23" xfId="0" applyFont="1" applyBorder="1" applyAlignment="1">
      <alignment vertical="center" wrapText="1"/>
    </xf>
    <xf numFmtId="0" fontId="50" fillId="0" borderId="28" xfId="0" applyFont="1" applyBorder="1" applyAlignment="1">
      <alignment vertical="center" wrapText="1"/>
    </xf>
    <xf numFmtId="0" fontId="53" fillId="0" borderId="28" xfId="0" applyFont="1" applyBorder="1" applyAlignment="1">
      <alignment horizontal="center" vertical="center" wrapText="1"/>
    </xf>
    <xf numFmtId="0" fontId="48" fillId="0" borderId="25" xfId="0" applyFont="1" applyBorder="1" applyAlignment="1">
      <alignment horizontal="center" vertical="center" wrapText="1"/>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30" xfId="0" applyFont="1" applyBorder="1" applyAlignment="1">
      <alignment horizontal="center" vertical="center"/>
    </xf>
    <xf numFmtId="0" fontId="53" fillId="0" borderId="15" xfId="0" applyFont="1" applyBorder="1" applyAlignment="1">
      <alignment horizontal="center" vertical="center"/>
    </xf>
    <xf numFmtId="0" fontId="50"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23" xfId="0" applyFont="1" applyBorder="1" applyAlignment="1">
      <alignment horizontal="center" vertical="top" wrapText="1"/>
    </xf>
    <xf numFmtId="0" fontId="50" fillId="0" borderId="28" xfId="0" applyFont="1" applyBorder="1" applyAlignment="1">
      <alignment horizontal="center" vertical="top" wrapText="1"/>
    </xf>
    <xf numFmtId="0" fontId="50" fillId="0" borderId="30" xfId="0" applyFont="1" applyBorder="1" applyAlignment="1">
      <alignment vertical="top"/>
    </xf>
    <xf numFmtId="0" fontId="50" fillId="0" borderId="0" xfId="0" applyFont="1" applyBorder="1" applyAlignment="1">
      <alignment vertical="top"/>
    </xf>
    <xf numFmtId="0" fontId="50" fillId="0" borderId="24" xfId="0" applyFont="1" applyBorder="1" applyAlignment="1">
      <alignment horizontal="left" vertical="top"/>
    </xf>
    <xf numFmtId="0" fontId="53" fillId="33" borderId="36" xfId="0" applyFont="1" applyFill="1" applyBorder="1" applyAlignment="1">
      <alignment horizontal="center" vertical="center" wrapText="1"/>
    </xf>
    <xf numFmtId="0" fontId="48" fillId="33" borderId="29" xfId="0" applyFont="1" applyFill="1" applyBorder="1" applyAlignment="1">
      <alignment horizontal="center" vertical="center" wrapText="1"/>
    </xf>
    <xf numFmtId="0" fontId="48" fillId="33" borderId="33" xfId="0" applyFont="1" applyFill="1" applyBorder="1" applyAlignment="1">
      <alignment horizontal="center" vertical="center" wrapText="1"/>
    </xf>
    <xf numFmtId="0" fontId="48" fillId="0" borderId="42" xfId="0" applyFont="1" applyBorder="1" applyAlignment="1">
      <alignment horizontal="center" vertical="center" wrapText="1"/>
    </xf>
    <xf numFmtId="0" fontId="48" fillId="0" borderId="12"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8"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0"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53" fillId="33" borderId="45"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48" fillId="0" borderId="46" xfId="0" applyFont="1" applyBorder="1" applyAlignment="1">
      <alignment vertical="center" wrapText="1"/>
    </xf>
    <xf numFmtId="0" fontId="48" fillId="0" borderId="10" xfId="0" applyFont="1" applyBorder="1" applyAlignment="1">
      <alignment vertical="center" wrapText="1"/>
    </xf>
    <xf numFmtId="0" fontId="50" fillId="0" borderId="21"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38" xfId="0" applyFont="1" applyBorder="1" applyAlignment="1">
      <alignment horizontal="center" vertical="center" wrapText="1"/>
    </xf>
    <xf numFmtId="0" fontId="48" fillId="0" borderId="42" xfId="0" applyFont="1" applyBorder="1" applyAlignment="1">
      <alignment vertical="center" wrapText="1"/>
    </xf>
    <xf numFmtId="18" fontId="50" fillId="0" borderId="16" xfId="0" applyNumberFormat="1" applyFont="1" applyBorder="1" applyAlignment="1">
      <alignment horizontal="center" vertical="center" wrapText="1"/>
    </xf>
    <xf numFmtId="0" fontId="50" fillId="0" borderId="14" xfId="0" applyFont="1" applyBorder="1" applyAlignment="1">
      <alignment horizontal="center" vertical="center" wrapText="1"/>
    </xf>
    <xf numFmtId="18" fontId="50" fillId="0" borderId="30" xfId="0" applyNumberFormat="1" applyFont="1" applyBorder="1" applyAlignment="1">
      <alignment horizontal="center" vertical="center"/>
    </xf>
    <xf numFmtId="0" fontId="50" fillId="0" borderId="0" xfId="0" applyFont="1" applyBorder="1" applyAlignment="1">
      <alignment horizontal="center" vertical="center"/>
    </xf>
    <xf numFmtId="0" fontId="48" fillId="0" borderId="3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42" xfId="0" applyFont="1" applyBorder="1" applyAlignment="1">
      <alignment horizontal="left" vertical="center" wrapText="1"/>
    </xf>
    <xf numFmtId="0" fontId="48" fillId="0" borderId="26" xfId="0" applyFont="1" applyBorder="1" applyAlignment="1">
      <alignment horizontal="left" vertical="center" wrapText="1"/>
    </xf>
    <xf numFmtId="0" fontId="48" fillId="0" borderId="47" xfId="0" applyFont="1" applyBorder="1" applyAlignment="1">
      <alignment horizontal="left" vertical="center" wrapText="1"/>
    </xf>
    <xf numFmtId="0" fontId="48" fillId="0" borderId="30" xfId="0" applyFont="1" applyBorder="1" applyAlignment="1">
      <alignment horizontal="left" vertical="center" wrapText="1"/>
    </xf>
    <xf numFmtId="0" fontId="53" fillId="0" borderId="16"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1" xfId="0" applyFont="1" applyBorder="1" applyAlignment="1">
      <alignment horizontal="left" vertical="center" wrapText="1"/>
    </xf>
    <xf numFmtId="0" fontId="50" fillId="0" borderId="10" xfId="0" applyFont="1" applyBorder="1" applyAlignment="1">
      <alignment horizontal="left" vertical="center" wrapText="1"/>
    </xf>
    <xf numFmtId="0" fontId="53" fillId="0" borderId="48" xfId="0" applyFont="1" applyBorder="1" applyAlignment="1">
      <alignment vertical="center" wrapText="1"/>
    </xf>
    <xf numFmtId="0" fontId="53" fillId="0" borderId="49" xfId="0" applyFont="1" applyBorder="1" applyAlignment="1">
      <alignment vertical="center" wrapText="1"/>
    </xf>
    <xf numFmtId="0" fontId="53" fillId="0" borderId="36" xfId="0" applyFont="1" applyBorder="1" applyAlignment="1">
      <alignment horizontal="center" vertical="center" wrapText="1"/>
    </xf>
    <xf numFmtId="0" fontId="53" fillId="0" borderId="42" xfId="0" applyFont="1" applyBorder="1" applyAlignment="1">
      <alignment vertical="center" wrapText="1"/>
    </xf>
    <xf numFmtId="0" fontId="53" fillId="0" borderId="26" xfId="0" applyFont="1" applyBorder="1" applyAlignment="1">
      <alignment vertical="center" wrapText="1"/>
    </xf>
    <xf numFmtId="0" fontId="53" fillId="0" borderId="12" xfId="0" applyFont="1" applyBorder="1" applyAlignment="1">
      <alignment vertical="center" wrapText="1"/>
    </xf>
    <xf numFmtId="0" fontId="53" fillId="0" borderId="19" xfId="0" applyFont="1" applyBorder="1" applyAlignment="1">
      <alignment vertical="center" wrapText="1"/>
    </xf>
    <xf numFmtId="0" fontId="53" fillId="0" borderId="16" xfId="0" applyFont="1" applyBorder="1" applyAlignment="1">
      <alignment vertical="center" wrapText="1"/>
    </xf>
    <xf numFmtId="0" fontId="53" fillId="0" borderId="50"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34" xfId="0" applyFont="1" applyBorder="1" applyAlignment="1">
      <alignment horizontal="center" vertical="center"/>
    </xf>
    <xf numFmtId="0" fontId="53" fillId="0" borderId="24" xfId="0" applyFont="1" applyBorder="1" applyAlignment="1">
      <alignment horizontal="center" vertical="center"/>
    </xf>
    <xf numFmtId="0" fontId="53" fillId="0" borderId="35" xfId="0" applyFont="1" applyBorder="1" applyAlignment="1">
      <alignment horizontal="center" vertical="center"/>
    </xf>
    <xf numFmtId="0" fontId="53" fillId="0" borderId="0" xfId="0" applyFont="1" applyBorder="1" applyAlignment="1">
      <alignment horizontal="center" vertical="center"/>
    </xf>
    <xf numFmtId="0" fontId="50" fillId="0" borderId="42" xfId="0" applyFont="1" applyBorder="1" applyAlignment="1">
      <alignment vertical="center" wrapText="1"/>
    </xf>
    <xf numFmtId="0" fontId="50" fillId="0" borderId="26" xfId="0" applyFont="1" applyBorder="1" applyAlignment="1">
      <alignment vertical="center" wrapText="1"/>
    </xf>
    <xf numFmtId="0" fontId="48" fillId="0" borderId="34"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0"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55" xfId="0" applyFont="1" applyBorder="1" applyAlignment="1">
      <alignment horizontal="center" vertical="center" wrapText="1"/>
    </xf>
    <xf numFmtId="18" fontId="50" fillId="0" borderId="24" xfId="0" applyNumberFormat="1" applyFont="1" applyBorder="1" applyAlignment="1">
      <alignment horizontal="center" vertical="center" wrapText="1"/>
    </xf>
    <xf numFmtId="0" fontId="50" fillId="0" borderId="16" xfId="0" applyFont="1" applyBorder="1" applyAlignment="1">
      <alignment horizontal="center" vertical="center" wrapText="1"/>
    </xf>
    <xf numFmtId="18" fontId="50" fillId="0" borderId="0" xfId="0" applyNumberFormat="1" applyFont="1" applyBorder="1" applyAlignment="1">
      <alignment horizontal="center" vertical="center" wrapText="1"/>
    </xf>
    <xf numFmtId="0" fontId="50" fillId="0" borderId="18"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3" xfId="0" applyFont="1" applyBorder="1" applyAlignment="1">
      <alignment horizontal="center" vertical="center" wrapText="1"/>
    </xf>
    <xf numFmtId="18" fontId="50" fillId="0" borderId="29" xfId="0" applyNumberFormat="1" applyFont="1" applyBorder="1" applyAlignment="1">
      <alignment horizontal="center" vertical="center" wrapText="1"/>
    </xf>
    <xf numFmtId="0" fontId="50" fillId="0" borderId="29" xfId="0" applyFont="1" applyBorder="1" applyAlignment="1">
      <alignment vertical="center" wrapText="1"/>
    </xf>
    <xf numFmtId="0" fontId="48" fillId="0" borderId="36" xfId="0" applyFont="1" applyBorder="1" applyAlignment="1">
      <alignment horizontal="center" vertical="center" wrapText="1"/>
    </xf>
    <xf numFmtId="0" fontId="48" fillId="0" borderId="29" xfId="0" applyFont="1" applyBorder="1" applyAlignment="1">
      <alignment horizontal="center" vertical="center" wrapText="1"/>
    </xf>
    <xf numFmtId="0" fontId="50" fillId="0" borderId="30" xfId="0" applyFont="1" applyBorder="1" applyAlignment="1">
      <alignment horizontal="right" vertical="center"/>
    </xf>
    <xf numFmtId="0" fontId="50" fillId="0" borderId="0" xfId="0" applyFont="1" applyBorder="1" applyAlignment="1">
      <alignment horizontal="right" vertical="center"/>
    </xf>
    <xf numFmtId="0" fontId="50" fillId="0" borderId="15" xfId="0" applyFont="1" applyBorder="1" applyAlignment="1">
      <alignment horizontal="right" vertical="center"/>
    </xf>
    <xf numFmtId="0" fontId="50" fillId="0" borderId="30"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50" fillId="0" borderId="30" xfId="0" applyFont="1" applyBorder="1" applyAlignment="1">
      <alignment horizontal="center" vertical="center"/>
    </xf>
    <xf numFmtId="0" fontId="50" fillId="0" borderId="15" xfId="0" applyFont="1" applyBorder="1" applyAlignment="1">
      <alignment horizontal="center" vertical="center"/>
    </xf>
    <xf numFmtId="0" fontId="48" fillId="0" borderId="19" xfId="0" applyFont="1" applyBorder="1" applyAlignment="1">
      <alignment vertical="center" wrapText="1"/>
    </xf>
    <xf numFmtId="0" fontId="48" fillId="0" borderId="20" xfId="0" applyFont="1" applyBorder="1" applyAlignment="1">
      <alignment vertical="center" wrapText="1"/>
    </xf>
    <xf numFmtId="18" fontId="50" fillId="0" borderId="16" xfId="0" applyNumberFormat="1" applyFont="1" applyBorder="1" applyAlignment="1">
      <alignment horizontal="center" vertical="center"/>
    </xf>
    <xf numFmtId="0" fontId="50" fillId="0" borderId="24" xfId="0" applyFont="1" applyBorder="1" applyAlignment="1">
      <alignment horizontal="center" vertical="center"/>
    </xf>
    <xf numFmtId="0" fontId="50" fillId="0" borderId="16" xfId="0" applyFont="1" applyBorder="1" applyAlignment="1">
      <alignment horizontal="left" vertical="center"/>
    </xf>
    <xf numFmtId="0" fontId="50" fillId="0" borderId="24" xfId="0" applyFont="1" applyBorder="1" applyAlignment="1">
      <alignment horizontal="left" vertical="center"/>
    </xf>
    <xf numFmtId="0" fontId="50" fillId="0" borderId="14" xfId="0" applyFont="1" applyBorder="1" applyAlignment="1">
      <alignment horizontal="left" vertical="center"/>
    </xf>
    <xf numFmtId="0" fontId="53" fillId="0" borderId="22"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31" xfId="0" applyFont="1" applyBorder="1" applyAlignment="1">
      <alignment horizontal="center" vertical="center" wrapText="1"/>
    </xf>
    <xf numFmtId="18" fontId="50" fillId="0" borderId="24" xfId="0" applyNumberFormat="1" applyFont="1" applyBorder="1" applyAlignment="1">
      <alignment horizontal="center" vertical="center"/>
    </xf>
    <xf numFmtId="18" fontId="50" fillId="0" borderId="23" xfId="0" applyNumberFormat="1" applyFont="1" applyBorder="1" applyAlignment="1">
      <alignment horizontal="center" vertical="center"/>
    </xf>
    <xf numFmtId="18" fontId="50" fillId="0" borderId="29" xfId="0" applyNumberFormat="1" applyFont="1" applyBorder="1" applyAlignment="1">
      <alignment horizontal="center" vertical="center"/>
    </xf>
    <xf numFmtId="18" fontId="50" fillId="0" borderId="0" xfId="0" applyNumberFormat="1" applyFont="1" applyBorder="1" applyAlignment="1">
      <alignment horizontal="center" vertical="center"/>
    </xf>
    <xf numFmtId="49" fontId="54" fillId="0" borderId="30" xfId="0" applyNumberFormat="1" applyFont="1" applyBorder="1" applyAlignment="1">
      <alignment horizontal="right" vertical="top" wrapText="1"/>
    </xf>
    <xf numFmtId="49" fontId="54" fillId="0" borderId="23" xfId="0" applyNumberFormat="1" applyFont="1" applyBorder="1" applyAlignment="1">
      <alignment horizontal="right" vertical="top" wrapText="1"/>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26" xfId="0" applyFont="1" applyBorder="1" applyAlignment="1">
      <alignment horizontal="center" vertical="center" wrapText="1"/>
    </xf>
    <xf numFmtId="0" fontId="53" fillId="33" borderId="47"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0" borderId="36" xfId="0" applyFont="1" applyBorder="1" applyAlignment="1">
      <alignment horizontal="center" vertical="center"/>
    </xf>
    <xf numFmtId="0" fontId="53" fillId="0" borderId="29" xfId="0" applyFont="1" applyBorder="1" applyAlignment="1">
      <alignment horizontal="center" vertical="center"/>
    </xf>
    <xf numFmtId="0" fontId="50" fillId="0" borderId="29" xfId="0" applyFont="1" applyBorder="1" applyAlignment="1">
      <alignment horizontal="center" vertical="center"/>
    </xf>
    <xf numFmtId="0" fontId="50" fillId="0" borderId="23" xfId="0" applyFont="1" applyBorder="1" applyAlignment="1">
      <alignment horizontal="right" vertical="center"/>
    </xf>
    <xf numFmtId="0" fontId="50" fillId="0" borderId="29" xfId="0" applyFont="1" applyBorder="1" applyAlignment="1">
      <alignment horizontal="right" vertical="center"/>
    </xf>
    <xf numFmtId="0" fontId="50" fillId="0" borderId="28" xfId="0" applyFont="1" applyBorder="1" applyAlignment="1">
      <alignment horizontal="right" vertical="center"/>
    </xf>
    <xf numFmtId="0" fontId="54" fillId="0" borderId="31"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628650</xdr:colOff>
      <xdr:row>7</xdr:row>
      <xdr:rowOff>9525</xdr:rowOff>
    </xdr:from>
    <xdr:to>
      <xdr:col>6</xdr:col>
      <xdr:colOff>781050</xdr:colOff>
      <xdr:row>16</xdr:row>
      <xdr:rowOff>85725</xdr:rowOff>
    </xdr:to>
    <xdr:pic>
      <xdr:nvPicPr>
        <xdr:cNvPr id="1" name="Picture 1" descr="AlbertusSketch.png"/>
        <xdr:cNvPicPr preferRelativeResize="1">
          <a:picLocks noChangeAspect="1"/>
        </xdr:cNvPicPr>
      </xdr:nvPicPr>
      <xdr:blipFill>
        <a:blip r:embed="rId1"/>
        <a:stretch>
          <a:fillRect/>
        </a:stretch>
      </xdr:blipFill>
      <xdr:spPr>
        <a:xfrm>
          <a:off x="1457325" y="1209675"/>
          <a:ext cx="347662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94"/>
  <sheetViews>
    <sheetView tabSelected="1" zoomScale="112" zoomScaleNormal="112" workbookViewId="0" topLeftCell="A13">
      <selection activeCell="A20" sqref="A20"/>
    </sheetView>
  </sheetViews>
  <sheetFormatPr defaultColWidth="11.00390625" defaultRowHeight="15.75"/>
  <cols>
    <col min="1" max="1" width="10.875" style="3" customWidth="1"/>
    <col min="2" max="2" width="8.875" style="3" customWidth="1"/>
    <col min="3" max="3" width="7.875" style="3" customWidth="1"/>
    <col min="4" max="4" width="7.00390625" style="3" customWidth="1"/>
    <col min="5" max="5" width="12.00390625" style="3" customWidth="1"/>
    <col min="6" max="6" width="7.875" style="3" customWidth="1"/>
    <col min="7" max="7" width="10.875" style="3" customWidth="1"/>
    <col min="8" max="8" width="7.00390625" style="3" customWidth="1"/>
    <col min="9" max="9" width="12.875" style="3" customWidth="1"/>
    <col min="10" max="16384" width="10.875" style="3" customWidth="1"/>
  </cols>
  <sheetData>
    <row r="1" ht="13.5">
      <c r="E1" s="1" t="s">
        <v>0</v>
      </c>
    </row>
    <row r="2" ht="13.5">
      <c r="E2" s="1" t="s">
        <v>65</v>
      </c>
    </row>
    <row r="3" ht="13.5">
      <c r="E3" s="1" t="s">
        <v>66</v>
      </c>
    </row>
    <row r="4" ht="13.5">
      <c r="E4" s="2" t="s">
        <v>1</v>
      </c>
    </row>
    <row r="5" ht="13.5">
      <c r="E5" s="1" t="s">
        <v>67</v>
      </c>
    </row>
    <row r="6" ht="13.5">
      <c r="E6" s="1" t="s">
        <v>68</v>
      </c>
    </row>
    <row r="7" ht="13.5">
      <c r="E7" s="1" t="s">
        <v>70</v>
      </c>
    </row>
    <row r="8" ht="15">
      <c r="E8" s="1"/>
    </row>
    <row r="9" ht="15">
      <c r="E9" s="1"/>
    </row>
    <row r="10" ht="15">
      <c r="E10" s="1"/>
    </row>
    <row r="11" ht="15">
      <c r="E11" s="1"/>
    </row>
    <row r="12" ht="15">
      <c r="E12" s="1"/>
    </row>
    <row r="13" ht="15">
      <c r="E13" s="1"/>
    </row>
    <row r="14" ht="15">
      <c r="E14" s="1"/>
    </row>
    <row r="15" ht="15">
      <c r="E15" s="1"/>
    </row>
    <row r="16" ht="15">
      <c r="E16" s="1"/>
    </row>
    <row r="17" ht="15">
      <c r="E17" s="1"/>
    </row>
    <row r="18" ht="13.5">
      <c r="A18" s="4" t="s">
        <v>69</v>
      </c>
    </row>
    <row r="19" ht="13.5">
      <c r="A19" s="4" t="s">
        <v>71</v>
      </c>
    </row>
    <row r="20" ht="13.5">
      <c r="A20" s="4" t="s">
        <v>134</v>
      </c>
    </row>
    <row r="21" ht="13.5">
      <c r="A21" s="4" t="s">
        <v>72</v>
      </c>
    </row>
    <row r="22" ht="13.5">
      <c r="A22" s="4" t="s">
        <v>74</v>
      </c>
    </row>
    <row r="23" ht="13.5">
      <c r="A23" s="4" t="s">
        <v>73</v>
      </c>
    </row>
    <row r="24" ht="13.5">
      <c r="A24" s="4" t="s">
        <v>76</v>
      </c>
    </row>
    <row r="25" ht="15.75" thickBot="1">
      <c r="A25" s="5" t="s">
        <v>75</v>
      </c>
    </row>
    <row r="26" spans="1:9" ht="15.75" customHeight="1" thickBot="1">
      <c r="A26" s="148" t="s">
        <v>2</v>
      </c>
      <c r="B26" s="149"/>
      <c r="C26" s="172" t="s">
        <v>17</v>
      </c>
      <c r="D26" s="173"/>
      <c r="E26" s="149" t="s">
        <v>18</v>
      </c>
      <c r="F26" s="149"/>
      <c r="G26" s="149"/>
      <c r="H26" s="149"/>
      <c r="I26" s="18" t="s">
        <v>19</v>
      </c>
    </row>
    <row r="27" spans="1:9" ht="15">
      <c r="A27" s="150" t="s">
        <v>3</v>
      </c>
      <c r="B27" s="151"/>
      <c r="C27" s="152"/>
      <c r="D27" s="152"/>
      <c r="E27" s="152"/>
      <c r="F27" s="152"/>
      <c r="G27" s="152"/>
      <c r="H27" s="152"/>
      <c r="I27" s="153"/>
    </row>
    <row r="28" spans="1:10" ht="15.75" customHeight="1">
      <c r="A28" s="198" t="s">
        <v>4</v>
      </c>
      <c r="B28" s="199"/>
      <c r="C28" s="160">
        <v>0.40902777777777777</v>
      </c>
      <c r="D28" s="103"/>
      <c r="E28" s="26">
        <f>(G28-32)*0.556</f>
        <v>8.34</v>
      </c>
      <c r="F28" s="62" t="s">
        <v>44</v>
      </c>
      <c r="G28" s="26">
        <v>47</v>
      </c>
      <c r="H28" s="14" t="s">
        <v>43</v>
      </c>
      <c r="I28" s="66"/>
      <c r="J28" s="10"/>
    </row>
    <row r="29" spans="1:10" ht="15.75" customHeight="1">
      <c r="A29" s="200"/>
      <c r="B29" s="201"/>
      <c r="C29" s="92">
        <v>0.4375</v>
      </c>
      <c r="D29" s="88"/>
      <c r="E29" s="42">
        <f>(G29-32)*0.556</f>
        <v>8.896</v>
      </c>
      <c r="F29" s="63" t="s">
        <v>44</v>
      </c>
      <c r="G29" s="42">
        <v>48</v>
      </c>
      <c r="H29" s="15" t="s">
        <v>43</v>
      </c>
      <c r="I29" s="67"/>
      <c r="J29" s="10"/>
    </row>
    <row r="30" spans="1:10" ht="15.75" customHeight="1">
      <c r="A30" s="214"/>
      <c r="B30" s="215"/>
      <c r="C30" s="109">
        <v>0.46527777777777773</v>
      </c>
      <c r="D30" s="110"/>
      <c r="E30" s="24">
        <f>(G30-32)*0.556</f>
        <v>10.008000000000001</v>
      </c>
      <c r="F30" s="64" t="s">
        <v>44</v>
      </c>
      <c r="G30" s="24">
        <v>50</v>
      </c>
      <c r="H30" s="65" t="s">
        <v>43</v>
      </c>
      <c r="I30" s="68"/>
      <c r="J30" s="10"/>
    </row>
    <row r="31" spans="1:9" ht="45" customHeight="1">
      <c r="A31" s="154" t="s">
        <v>5</v>
      </c>
      <c r="B31" s="155"/>
      <c r="C31" s="109" t="s">
        <v>93</v>
      </c>
      <c r="D31" s="145"/>
      <c r="E31" s="156" t="s">
        <v>92</v>
      </c>
      <c r="F31" s="156"/>
      <c r="G31" s="116" t="s">
        <v>94</v>
      </c>
      <c r="H31" s="116"/>
      <c r="I31" s="61" t="s">
        <v>91</v>
      </c>
    </row>
    <row r="32" spans="1:9" ht="15" customHeight="1">
      <c r="A32" s="159" t="s">
        <v>6</v>
      </c>
      <c r="B32" s="117"/>
      <c r="C32" s="174" t="s">
        <v>95</v>
      </c>
      <c r="D32" s="175"/>
      <c r="E32" s="175"/>
      <c r="F32" s="175"/>
      <c r="G32" s="175"/>
      <c r="H32" s="176"/>
      <c r="I32" s="9"/>
    </row>
    <row r="33" spans="1:9" ht="15" customHeight="1">
      <c r="A33" s="224" t="s">
        <v>7</v>
      </c>
      <c r="B33" s="225"/>
      <c r="C33" s="122" t="s">
        <v>96</v>
      </c>
      <c r="D33" s="97"/>
      <c r="E33" s="97"/>
      <c r="F33" s="97"/>
      <c r="G33" s="97"/>
      <c r="H33" s="98"/>
      <c r="I33" s="9"/>
    </row>
    <row r="34" spans="1:10" ht="15.75" customHeight="1">
      <c r="A34" s="189" t="s">
        <v>8</v>
      </c>
      <c r="B34" s="171"/>
      <c r="C34" s="160">
        <v>0.4131944444444444</v>
      </c>
      <c r="D34" s="161"/>
      <c r="E34" s="26">
        <v>16.2</v>
      </c>
      <c r="F34" s="12" t="s">
        <v>44</v>
      </c>
      <c r="G34" s="26">
        <f>(E34*(9/5))+32</f>
        <v>61.16</v>
      </c>
      <c r="H34" s="14" t="s">
        <v>43</v>
      </c>
      <c r="I34" s="231"/>
      <c r="J34" s="10"/>
    </row>
    <row r="35" spans="1:10" ht="15.75">
      <c r="A35" s="186"/>
      <c r="B35" s="108"/>
      <c r="C35" s="92">
        <v>0.44027777777777777</v>
      </c>
      <c r="D35" s="94"/>
      <c r="E35" s="42">
        <v>15.4</v>
      </c>
      <c r="F35" s="13" t="s">
        <v>44</v>
      </c>
      <c r="G35" s="42">
        <f>(E35*(9/5))+32</f>
        <v>59.72</v>
      </c>
      <c r="H35" s="15" t="s">
        <v>43</v>
      </c>
      <c r="I35" s="232"/>
      <c r="J35" s="10"/>
    </row>
    <row r="36" spans="1:10" ht="15.75">
      <c r="A36" s="179"/>
      <c r="B36" s="126"/>
      <c r="C36" s="92">
        <v>0.47430555555555554</v>
      </c>
      <c r="D36" s="94"/>
      <c r="E36" s="42">
        <v>17</v>
      </c>
      <c r="F36" s="13" t="s">
        <v>44</v>
      </c>
      <c r="G36" s="42">
        <f>(E36*(9/5))+32</f>
        <v>62.6</v>
      </c>
      <c r="H36" s="15" t="s">
        <v>43</v>
      </c>
      <c r="I36" s="233"/>
      <c r="J36" s="10"/>
    </row>
    <row r="37" spans="1:9" ht="12.75" customHeight="1">
      <c r="A37" s="192" t="s">
        <v>46</v>
      </c>
      <c r="B37" s="193"/>
      <c r="C37" s="226">
        <v>0.4131944444444444</v>
      </c>
      <c r="D37" s="227"/>
      <c r="E37" s="228" t="s">
        <v>100</v>
      </c>
      <c r="F37" s="229"/>
      <c r="G37" s="229"/>
      <c r="H37" s="230"/>
      <c r="I37" s="69" t="s">
        <v>97</v>
      </c>
    </row>
    <row r="38" spans="1:9" ht="12.75" customHeight="1">
      <c r="A38" s="194"/>
      <c r="B38" s="195"/>
      <c r="C38" s="162">
        <v>0.44097222222222227</v>
      </c>
      <c r="D38" s="163"/>
      <c r="E38" s="219" t="s">
        <v>101</v>
      </c>
      <c r="F38" s="220"/>
      <c r="G38" s="220"/>
      <c r="H38" s="221"/>
      <c r="I38" s="70" t="s">
        <v>97</v>
      </c>
    </row>
    <row r="39" spans="1:9" ht="12.75" customHeight="1">
      <c r="A39" s="194"/>
      <c r="B39" s="195"/>
      <c r="C39" s="162">
        <v>0.45</v>
      </c>
      <c r="D39" s="163"/>
      <c r="E39" s="219" t="s">
        <v>102</v>
      </c>
      <c r="F39" s="220"/>
      <c r="G39" s="220"/>
      <c r="H39" s="221"/>
      <c r="I39" s="70" t="s">
        <v>97</v>
      </c>
    </row>
    <row r="40" spans="1:9" ht="12.75" customHeight="1">
      <c r="A40" s="194"/>
      <c r="B40" s="195"/>
      <c r="C40" s="162">
        <v>0.4131944444444444</v>
      </c>
      <c r="D40" s="163"/>
      <c r="E40" s="222" t="s">
        <v>103</v>
      </c>
      <c r="F40" s="163"/>
      <c r="G40" s="163"/>
      <c r="H40" s="223"/>
      <c r="I40" s="70" t="s">
        <v>98</v>
      </c>
    </row>
    <row r="41" spans="1:9" ht="12.75" customHeight="1">
      <c r="A41" s="194"/>
      <c r="B41" s="195"/>
      <c r="C41" s="162">
        <v>0.44097222222222227</v>
      </c>
      <c r="D41" s="163"/>
      <c r="E41" s="222" t="s">
        <v>104</v>
      </c>
      <c r="F41" s="163"/>
      <c r="G41" s="163"/>
      <c r="H41" s="223"/>
      <c r="I41" s="70" t="s">
        <v>98</v>
      </c>
    </row>
    <row r="42" spans="1:9" ht="12.75" customHeight="1">
      <c r="A42" s="194"/>
      <c r="B42" s="195"/>
      <c r="C42" s="162">
        <v>0.45</v>
      </c>
      <c r="D42" s="163"/>
      <c r="E42" s="222" t="s">
        <v>105</v>
      </c>
      <c r="F42" s="163"/>
      <c r="G42" s="163"/>
      <c r="H42" s="223"/>
      <c r="I42" s="70" t="s">
        <v>98</v>
      </c>
    </row>
    <row r="43" spans="1:9" ht="12.75" customHeight="1">
      <c r="A43" s="194"/>
      <c r="B43" s="195"/>
      <c r="C43" s="162">
        <v>0.4131944444444444</v>
      </c>
      <c r="D43" s="163"/>
      <c r="E43" s="216" t="s">
        <v>106</v>
      </c>
      <c r="F43" s="217"/>
      <c r="G43" s="217"/>
      <c r="H43" s="218"/>
      <c r="I43" s="70" t="s">
        <v>99</v>
      </c>
    </row>
    <row r="44" spans="1:9" ht="12.75" customHeight="1">
      <c r="A44" s="194"/>
      <c r="B44" s="195"/>
      <c r="C44" s="162">
        <v>0.44097222222222227</v>
      </c>
      <c r="D44" s="163"/>
      <c r="E44" s="216" t="s">
        <v>107</v>
      </c>
      <c r="F44" s="217"/>
      <c r="G44" s="217"/>
      <c r="H44" s="218"/>
      <c r="I44" s="70" t="s">
        <v>99</v>
      </c>
    </row>
    <row r="45" spans="1:9" ht="12.75" customHeight="1">
      <c r="A45" s="247"/>
      <c r="B45" s="248"/>
      <c r="C45" s="235">
        <v>0.45</v>
      </c>
      <c r="D45" s="249"/>
      <c r="E45" s="250" t="s">
        <v>108</v>
      </c>
      <c r="F45" s="251"/>
      <c r="G45" s="251"/>
      <c r="H45" s="252"/>
      <c r="I45" s="253" t="s">
        <v>99</v>
      </c>
    </row>
    <row r="46" spans="1:9" ht="13.5">
      <c r="A46" s="244" t="s">
        <v>9</v>
      </c>
      <c r="B46" s="245"/>
      <c r="C46" s="245"/>
      <c r="D46" s="245"/>
      <c r="E46" s="245"/>
      <c r="F46" s="245"/>
      <c r="G46" s="245"/>
      <c r="H46" s="245"/>
      <c r="I46" s="246"/>
    </row>
    <row r="47" spans="1:9" ht="18.75" customHeight="1">
      <c r="A47" s="198" t="s">
        <v>114</v>
      </c>
      <c r="B47" s="199"/>
      <c r="C47" s="226"/>
      <c r="D47" s="234"/>
      <c r="E47" s="16" t="s">
        <v>115</v>
      </c>
      <c r="F47" s="27"/>
      <c r="G47" s="16" t="s">
        <v>116</v>
      </c>
      <c r="H47" s="11"/>
      <c r="I47" s="71"/>
    </row>
    <row r="48" spans="1:9" ht="16.5" customHeight="1">
      <c r="A48" s="200"/>
      <c r="B48" s="201"/>
      <c r="C48" s="162">
        <v>0.4166666666666667</v>
      </c>
      <c r="D48" s="237"/>
      <c r="E48" s="57" t="s">
        <v>117</v>
      </c>
      <c r="F48" s="58" t="s">
        <v>50</v>
      </c>
      <c r="G48" s="57">
        <v>1</v>
      </c>
      <c r="H48" s="58" t="s">
        <v>118</v>
      </c>
      <c r="I48" s="33"/>
    </row>
    <row r="49" spans="1:9" ht="15.75" customHeight="1">
      <c r="A49" s="200"/>
      <c r="B49" s="201"/>
      <c r="C49" s="162">
        <v>0.4458333333333333</v>
      </c>
      <c r="D49" s="237"/>
      <c r="E49" s="57" t="s">
        <v>117</v>
      </c>
      <c r="F49" s="58" t="s">
        <v>50</v>
      </c>
      <c r="G49" s="57">
        <v>1</v>
      </c>
      <c r="H49" s="58" t="s">
        <v>118</v>
      </c>
      <c r="I49" s="33"/>
    </row>
    <row r="50" spans="1:9" ht="13.5" customHeight="1">
      <c r="A50" s="200"/>
      <c r="B50" s="201"/>
      <c r="C50" s="235">
        <v>0.4993055555555555</v>
      </c>
      <c r="D50" s="236"/>
      <c r="E50" s="52" t="s">
        <v>119</v>
      </c>
      <c r="F50" s="59"/>
      <c r="G50" s="60">
        <v>1</v>
      </c>
      <c r="H50" s="59" t="s">
        <v>118</v>
      </c>
      <c r="I50" s="72"/>
    </row>
    <row r="51" spans="1:9" ht="15.75" customHeight="1">
      <c r="A51" s="166" t="s">
        <v>49</v>
      </c>
      <c r="B51" s="167"/>
      <c r="C51" s="164" t="s">
        <v>17</v>
      </c>
      <c r="D51" s="165"/>
      <c r="E51" s="127" t="s">
        <v>20</v>
      </c>
      <c r="F51" s="127"/>
      <c r="G51" s="127" t="s">
        <v>21</v>
      </c>
      <c r="H51" s="127"/>
      <c r="I51" s="56" t="s">
        <v>22</v>
      </c>
    </row>
    <row r="52" spans="1:9" ht="15.75" customHeight="1">
      <c r="A52" s="168"/>
      <c r="B52" s="169"/>
      <c r="C52" s="160">
        <v>0.4270833333333333</v>
      </c>
      <c r="D52" s="103"/>
      <c r="E52" s="26">
        <v>15.7</v>
      </c>
      <c r="F52" s="12" t="s">
        <v>44</v>
      </c>
      <c r="G52" s="16">
        <v>8</v>
      </c>
      <c r="H52" s="12" t="s">
        <v>51</v>
      </c>
      <c r="I52" s="73">
        <v>0.8</v>
      </c>
    </row>
    <row r="53" spans="1:9" ht="15.75" customHeight="1">
      <c r="A53" s="168"/>
      <c r="B53" s="169"/>
      <c r="C53" s="92">
        <v>0.4583333333333333</v>
      </c>
      <c r="D53" s="88"/>
      <c r="E53" s="42">
        <v>15.4</v>
      </c>
      <c r="F53" s="13" t="s">
        <v>44</v>
      </c>
      <c r="G53" s="51">
        <v>10</v>
      </c>
      <c r="H53" s="13" t="s">
        <v>51</v>
      </c>
      <c r="I53" s="74">
        <v>1</v>
      </c>
    </row>
    <row r="54" spans="1:9" ht="15.75" customHeight="1">
      <c r="A54" s="168"/>
      <c r="B54" s="169"/>
      <c r="C54" s="92">
        <v>0.48125</v>
      </c>
      <c r="D54" s="88"/>
      <c r="E54" s="42">
        <v>16.6</v>
      </c>
      <c r="F54" s="13" t="s">
        <v>44</v>
      </c>
      <c r="G54" s="51">
        <v>10</v>
      </c>
      <c r="H54" s="13" t="s">
        <v>51</v>
      </c>
      <c r="I54" s="74">
        <v>1</v>
      </c>
    </row>
    <row r="55" spans="1:9" ht="15.75" customHeight="1">
      <c r="A55" s="168"/>
      <c r="B55" s="169"/>
      <c r="C55" s="109">
        <v>0.4895833333333333</v>
      </c>
      <c r="D55" s="110"/>
      <c r="E55" s="24">
        <v>15.7</v>
      </c>
      <c r="F55" s="50" t="s">
        <v>44</v>
      </c>
      <c r="G55" s="52">
        <v>8</v>
      </c>
      <c r="H55" s="50" t="s">
        <v>51</v>
      </c>
      <c r="I55" s="75">
        <v>0.8</v>
      </c>
    </row>
    <row r="56" spans="1:9" ht="19.5" customHeight="1">
      <c r="A56" s="142" t="s">
        <v>109</v>
      </c>
      <c r="B56" s="143"/>
      <c r="C56" s="92">
        <v>0.4201388888888889</v>
      </c>
      <c r="D56" s="88"/>
      <c r="E56" s="93" t="s">
        <v>110</v>
      </c>
      <c r="F56" s="88"/>
      <c r="G56" s="88"/>
      <c r="H56" s="94"/>
      <c r="I56" s="33" t="s">
        <v>125</v>
      </c>
    </row>
    <row r="57" spans="1:9" ht="16.5" customHeight="1">
      <c r="A57" s="142"/>
      <c r="B57" s="143"/>
      <c r="C57" s="92">
        <v>0.44027777777777777</v>
      </c>
      <c r="D57" s="88"/>
      <c r="E57" s="93" t="s">
        <v>111</v>
      </c>
      <c r="F57" s="88"/>
      <c r="G57" s="88"/>
      <c r="H57" s="94"/>
      <c r="I57" s="33" t="s">
        <v>126</v>
      </c>
    </row>
    <row r="58" spans="1:9" ht="15" customHeight="1">
      <c r="A58" s="142"/>
      <c r="B58" s="143"/>
      <c r="C58" s="92">
        <v>0.46527777777777773</v>
      </c>
      <c r="D58" s="88"/>
      <c r="E58" s="93" t="s">
        <v>112</v>
      </c>
      <c r="F58" s="88"/>
      <c r="G58" s="88"/>
      <c r="H58" s="94"/>
      <c r="I58" s="33" t="s">
        <v>127</v>
      </c>
    </row>
    <row r="59" spans="1:9" ht="16.5" customHeight="1">
      <c r="A59" s="142"/>
      <c r="B59" s="143"/>
      <c r="C59" s="109">
        <v>0.4826388888888889</v>
      </c>
      <c r="D59" s="110"/>
      <c r="E59" s="144" t="s">
        <v>113</v>
      </c>
      <c r="F59" s="110"/>
      <c r="G59" s="110"/>
      <c r="H59" s="145"/>
      <c r="I59" s="72" t="s">
        <v>128</v>
      </c>
    </row>
    <row r="60" spans="1:9" ht="15.75" customHeight="1">
      <c r="A60" s="139" t="s">
        <v>56</v>
      </c>
      <c r="B60" s="140"/>
      <c r="C60" s="140"/>
      <c r="D60" s="140"/>
      <c r="E60" s="140"/>
      <c r="F60" s="140"/>
      <c r="G60" s="140"/>
      <c r="H60" s="140"/>
      <c r="I60" s="141"/>
    </row>
    <row r="61" spans="1:9" ht="15">
      <c r="A61" s="186" t="s">
        <v>10</v>
      </c>
      <c r="B61" s="108"/>
      <c r="C61" s="107" t="s">
        <v>23</v>
      </c>
      <c r="D61" s="108"/>
      <c r="E61" s="157" t="s">
        <v>24</v>
      </c>
      <c r="F61" s="157"/>
      <c r="G61" s="146" t="s">
        <v>25</v>
      </c>
      <c r="H61" s="147"/>
      <c r="I61" s="17"/>
    </row>
    <row r="62" spans="1:9" ht="13.5">
      <c r="A62" s="186"/>
      <c r="B62" s="187"/>
      <c r="C62" s="95">
        <v>1</v>
      </c>
      <c r="D62" s="96"/>
      <c r="E62" s="138" t="s">
        <v>120</v>
      </c>
      <c r="F62" s="138"/>
      <c r="G62" s="83" t="s">
        <v>129</v>
      </c>
      <c r="H62" s="31" t="s">
        <v>130</v>
      </c>
      <c r="I62" s="32"/>
    </row>
    <row r="63" spans="1:9" ht="13.5">
      <c r="A63" s="186"/>
      <c r="B63" s="187"/>
      <c r="C63" s="99">
        <v>3</v>
      </c>
      <c r="D63" s="100"/>
      <c r="E63" s="137" t="s">
        <v>121</v>
      </c>
      <c r="F63" s="137"/>
      <c r="G63" s="238" t="s">
        <v>131</v>
      </c>
      <c r="H63" s="34" t="s">
        <v>130</v>
      </c>
      <c r="I63" s="33"/>
    </row>
    <row r="64" spans="1:9" ht="13.5">
      <c r="A64" s="186"/>
      <c r="B64" s="187"/>
      <c r="C64" s="99">
        <v>2</v>
      </c>
      <c r="D64" s="100"/>
      <c r="E64" s="137" t="s">
        <v>122</v>
      </c>
      <c r="F64" s="137"/>
      <c r="G64" s="238" t="s">
        <v>132</v>
      </c>
      <c r="H64" s="34" t="s">
        <v>130</v>
      </c>
      <c r="I64" s="33"/>
    </row>
    <row r="65" spans="1:9" ht="13.5">
      <c r="A65" s="186"/>
      <c r="B65" s="187"/>
      <c r="C65" s="99">
        <v>1</v>
      </c>
      <c r="D65" s="100"/>
      <c r="E65" s="137" t="s">
        <v>124</v>
      </c>
      <c r="F65" s="137"/>
      <c r="G65" s="238" t="s">
        <v>133</v>
      </c>
      <c r="H65" s="34" t="s">
        <v>130</v>
      </c>
      <c r="I65" s="33"/>
    </row>
    <row r="66" spans="1:9" ht="13.5">
      <c r="A66" s="186"/>
      <c r="B66" s="187"/>
      <c r="C66" s="99">
        <v>1</v>
      </c>
      <c r="D66" s="100"/>
      <c r="E66" s="137" t="s">
        <v>123</v>
      </c>
      <c r="F66" s="137"/>
      <c r="G66" s="238" t="s">
        <v>133</v>
      </c>
      <c r="H66" s="34" t="s">
        <v>130</v>
      </c>
      <c r="I66" s="33"/>
    </row>
    <row r="67" spans="1:9" ht="13.5">
      <c r="A67" s="186"/>
      <c r="B67" s="187"/>
      <c r="C67" s="99">
        <v>2</v>
      </c>
      <c r="D67" s="100"/>
      <c r="E67" s="136" t="s">
        <v>64</v>
      </c>
      <c r="F67" s="137"/>
      <c r="G67" s="238" t="s">
        <v>131</v>
      </c>
      <c r="H67" s="34" t="s">
        <v>130</v>
      </c>
      <c r="I67" s="32"/>
    </row>
    <row r="68" spans="1:9" ht="13.5">
      <c r="A68" s="186"/>
      <c r="B68" s="187"/>
      <c r="C68" s="99">
        <v>4</v>
      </c>
      <c r="D68" s="100"/>
      <c r="E68" s="136" t="s">
        <v>52</v>
      </c>
      <c r="F68" s="137"/>
      <c r="G68" s="239" t="s">
        <v>132</v>
      </c>
      <c r="H68" s="35" t="s">
        <v>130</v>
      </c>
      <c r="I68" s="32"/>
    </row>
    <row r="69" spans="1:9" ht="15.75" customHeight="1">
      <c r="A69" s="179"/>
      <c r="B69" s="188"/>
      <c r="C69" s="23" t="s">
        <v>47</v>
      </c>
      <c r="D69" s="7">
        <f>SUM(C62:D68)</f>
        <v>14</v>
      </c>
      <c r="E69" s="8" t="s">
        <v>48</v>
      </c>
      <c r="F69" s="6">
        <f>COUNTA(E62:F68)</f>
        <v>7</v>
      </c>
      <c r="G69" s="115"/>
      <c r="H69" s="115"/>
      <c r="I69" s="9"/>
    </row>
    <row r="70" spans="1:9" ht="15.75" customHeight="1">
      <c r="A70" s="180" t="s">
        <v>11</v>
      </c>
      <c r="B70" s="181"/>
      <c r="C70" s="107" t="s">
        <v>26</v>
      </c>
      <c r="D70" s="108"/>
      <c r="E70" s="157" t="s">
        <v>27</v>
      </c>
      <c r="F70" s="157"/>
      <c r="G70" s="112" t="s">
        <v>25</v>
      </c>
      <c r="H70" s="112"/>
      <c r="I70" s="84"/>
    </row>
    <row r="71" spans="1:9" ht="15" customHeight="1">
      <c r="A71" s="180"/>
      <c r="B71" s="182"/>
      <c r="C71" s="95">
        <v>1</v>
      </c>
      <c r="D71" s="96"/>
      <c r="E71" s="97" t="s">
        <v>53</v>
      </c>
      <c r="F71" s="98"/>
      <c r="G71" s="97"/>
      <c r="H71" s="98"/>
      <c r="I71" s="85"/>
    </row>
    <row r="72" spans="1:9" ht="15" customHeight="1">
      <c r="A72" s="180"/>
      <c r="B72" s="182"/>
      <c r="C72" s="99"/>
      <c r="D72" s="100"/>
      <c r="E72" s="101"/>
      <c r="F72" s="102"/>
      <c r="G72" s="101"/>
      <c r="H72" s="102"/>
      <c r="I72" s="85"/>
    </row>
    <row r="73" spans="1:9" ht="15" customHeight="1">
      <c r="A73" s="180"/>
      <c r="B73" s="182"/>
      <c r="C73" s="134"/>
      <c r="D73" s="135"/>
      <c r="E73" s="118"/>
      <c r="F73" s="119"/>
      <c r="G73" s="118"/>
      <c r="H73" s="119"/>
      <c r="I73" s="86"/>
    </row>
    <row r="74" spans="1:9" ht="18.75" customHeight="1" thickBot="1">
      <c r="A74" s="183"/>
      <c r="B74" s="184"/>
      <c r="C74" s="44" t="s">
        <v>47</v>
      </c>
      <c r="D74" s="45">
        <f>SUM(C71:D73)</f>
        <v>1</v>
      </c>
      <c r="E74" s="46" t="s">
        <v>48</v>
      </c>
      <c r="F74" s="47">
        <f>COUNTA(E71:F73)</f>
        <v>1</v>
      </c>
      <c r="G74" s="120"/>
      <c r="H74" s="121"/>
      <c r="I74" s="87"/>
    </row>
    <row r="75" spans="1:9" ht="15.75" customHeight="1">
      <c r="A75" s="185" t="s">
        <v>45</v>
      </c>
      <c r="B75" s="173"/>
      <c r="C75" s="128" t="s">
        <v>17</v>
      </c>
      <c r="D75" s="129"/>
      <c r="E75" s="111" t="s">
        <v>28</v>
      </c>
      <c r="F75" s="158" t="s">
        <v>29</v>
      </c>
      <c r="G75" s="111" t="s">
        <v>30</v>
      </c>
      <c r="H75" s="113"/>
      <c r="I75" s="208" t="s">
        <v>89</v>
      </c>
    </row>
    <row r="76" spans="1:9" ht="15">
      <c r="A76" s="186"/>
      <c r="B76" s="108"/>
      <c r="C76" s="130"/>
      <c r="D76" s="131"/>
      <c r="E76" s="112"/>
      <c r="F76" s="123"/>
      <c r="G76" s="112"/>
      <c r="H76" s="114"/>
      <c r="I76" s="209"/>
    </row>
    <row r="77" spans="1:9" ht="18" customHeight="1">
      <c r="A77" s="186"/>
      <c r="B77" s="187"/>
      <c r="C77" s="160">
        <v>0.3958333333333333</v>
      </c>
      <c r="D77" s="205"/>
      <c r="E77" s="53" t="s">
        <v>87</v>
      </c>
      <c r="F77" s="38">
        <v>70</v>
      </c>
      <c r="G77" s="206" t="s">
        <v>87</v>
      </c>
      <c r="H77" s="161"/>
      <c r="I77" s="210"/>
    </row>
    <row r="78" spans="1:9" ht="18" customHeight="1">
      <c r="A78" s="186"/>
      <c r="B78" s="187"/>
      <c r="C78" s="92">
        <v>0.4166666666666667</v>
      </c>
      <c r="D78" s="207"/>
      <c r="E78" s="54" t="s">
        <v>88</v>
      </c>
      <c r="F78" s="37">
        <v>70</v>
      </c>
      <c r="G78" s="93">
        <v>0</v>
      </c>
      <c r="H78" s="94"/>
      <c r="I78" s="210"/>
    </row>
    <row r="79" spans="1:9" ht="18" customHeight="1">
      <c r="A79" s="186"/>
      <c r="B79" s="187"/>
      <c r="C79" s="92">
        <v>0.43402777777777773</v>
      </c>
      <c r="D79" s="207"/>
      <c r="E79" s="54" t="s">
        <v>86</v>
      </c>
      <c r="F79" s="37">
        <v>75</v>
      </c>
      <c r="G79" s="93">
        <f>(F79-F78)/25</f>
        <v>0.2</v>
      </c>
      <c r="H79" s="94"/>
      <c r="I79" s="210"/>
    </row>
    <row r="80" spans="1:9" ht="18" customHeight="1">
      <c r="A80" s="186"/>
      <c r="B80" s="187"/>
      <c r="C80" s="92">
        <v>0.4513888888888889</v>
      </c>
      <c r="D80" s="207"/>
      <c r="E80" s="54" t="s">
        <v>86</v>
      </c>
      <c r="F80" s="37">
        <v>80</v>
      </c>
      <c r="G80" s="93">
        <f>(F80-F79)/25</f>
        <v>0.2</v>
      </c>
      <c r="H80" s="94"/>
      <c r="I80" s="210"/>
    </row>
    <row r="81" spans="1:9" ht="18" customHeight="1">
      <c r="A81" s="179"/>
      <c r="B81" s="188"/>
      <c r="C81" s="109">
        <v>0.46875</v>
      </c>
      <c r="D81" s="212"/>
      <c r="E81" s="43" t="s">
        <v>86</v>
      </c>
      <c r="F81" s="40">
        <v>83</v>
      </c>
      <c r="G81" s="144">
        <f>(F81-F80)/25</f>
        <v>0.12</v>
      </c>
      <c r="H81" s="145"/>
      <c r="I81" s="211"/>
    </row>
    <row r="82" spans="1:9" ht="28.5" customHeight="1">
      <c r="A82" s="189" t="s">
        <v>12</v>
      </c>
      <c r="B82" s="171"/>
      <c r="C82" s="107" t="s">
        <v>17</v>
      </c>
      <c r="D82" s="108"/>
      <c r="E82" s="29" t="s">
        <v>31</v>
      </c>
      <c r="F82" s="29" t="s">
        <v>32</v>
      </c>
      <c r="G82" s="157" t="s">
        <v>33</v>
      </c>
      <c r="H82" s="157"/>
      <c r="I82" s="49" t="s">
        <v>34</v>
      </c>
    </row>
    <row r="83" spans="1:9" ht="21" customHeight="1">
      <c r="A83" s="186"/>
      <c r="B83" s="187"/>
      <c r="C83" s="160">
        <v>0.4055555555555555</v>
      </c>
      <c r="D83" s="103"/>
      <c r="E83" s="53">
        <v>9.5</v>
      </c>
      <c r="F83" s="25">
        <f>E83/51.444</f>
        <v>0.18466682217556954</v>
      </c>
      <c r="G83" s="206" t="s">
        <v>61</v>
      </c>
      <c r="H83" s="161"/>
      <c r="I83" s="76" t="s">
        <v>62</v>
      </c>
    </row>
    <row r="84" spans="1:9" ht="21" customHeight="1">
      <c r="A84" s="186"/>
      <c r="B84" s="187"/>
      <c r="C84" s="92">
        <v>0.4444444444444444</v>
      </c>
      <c r="D84" s="88"/>
      <c r="E84" s="54">
        <v>13</v>
      </c>
      <c r="F84" s="36">
        <f>E84/51.444</f>
        <v>0.2527019671876215</v>
      </c>
      <c r="G84" s="93" t="s">
        <v>61</v>
      </c>
      <c r="H84" s="94"/>
      <c r="I84" s="77" t="s">
        <v>62</v>
      </c>
    </row>
    <row r="85" spans="1:9" ht="21" customHeight="1" thickBot="1">
      <c r="A85" s="190"/>
      <c r="B85" s="191"/>
      <c r="C85" s="109">
        <v>0.46527777777777773</v>
      </c>
      <c r="D85" s="110"/>
      <c r="E85" s="55">
        <v>55</v>
      </c>
      <c r="F85" s="39">
        <f>E85/51.444</f>
        <v>1.0691237073322448</v>
      </c>
      <c r="G85" s="144" t="s">
        <v>61</v>
      </c>
      <c r="H85" s="145"/>
      <c r="I85" s="78" t="s">
        <v>90</v>
      </c>
    </row>
    <row r="86" spans="1:9" ht="30.75" customHeight="1">
      <c r="A86" s="240" t="s">
        <v>13</v>
      </c>
      <c r="B86" s="241"/>
      <c r="C86" s="240" t="s">
        <v>35</v>
      </c>
      <c r="D86" s="241"/>
      <c r="E86" s="242" t="s">
        <v>36</v>
      </c>
      <c r="F86" s="242" t="s">
        <v>37</v>
      </c>
      <c r="G86" s="243" t="s">
        <v>38</v>
      </c>
      <c r="H86" s="243"/>
      <c r="I86" s="242" t="s">
        <v>39</v>
      </c>
    </row>
    <row r="87" spans="1:9" ht="18" customHeight="1">
      <c r="A87" s="196"/>
      <c r="B87" s="197"/>
      <c r="C87" s="132"/>
      <c r="D87" s="133"/>
      <c r="E87" s="30"/>
      <c r="F87" s="30"/>
      <c r="G87" s="117"/>
      <c r="H87" s="117"/>
      <c r="I87" s="9"/>
    </row>
    <row r="88" spans="1:9" ht="15.75" customHeight="1">
      <c r="A88" s="19" t="s">
        <v>14</v>
      </c>
      <c r="B88" s="28" t="s">
        <v>15</v>
      </c>
      <c r="C88" s="170" t="s">
        <v>27</v>
      </c>
      <c r="D88" s="171"/>
      <c r="E88" s="123" t="s">
        <v>40</v>
      </c>
      <c r="F88" s="123"/>
      <c r="G88" s="123" t="s">
        <v>41</v>
      </c>
      <c r="H88" s="123"/>
      <c r="I88" s="48" t="s">
        <v>42</v>
      </c>
    </row>
    <row r="89" spans="1:9" ht="15" customHeight="1">
      <c r="A89" s="79" t="s">
        <v>78</v>
      </c>
      <c r="B89" s="20">
        <v>0.40277777777777773</v>
      </c>
      <c r="C89" s="103" t="s">
        <v>79</v>
      </c>
      <c r="D89" s="103"/>
      <c r="E89" s="104" t="s">
        <v>83</v>
      </c>
      <c r="F89" s="105"/>
      <c r="G89" s="106" t="s">
        <v>54</v>
      </c>
      <c r="H89" s="106"/>
      <c r="I89" s="22" t="s">
        <v>63</v>
      </c>
    </row>
    <row r="90" spans="1:9" ht="13.5">
      <c r="A90" s="80" t="s">
        <v>78</v>
      </c>
      <c r="B90" s="41">
        <v>0.4513888888888889</v>
      </c>
      <c r="C90" s="88" t="s">
        <v>80</v>
      </c>
      <c r="D90" s="88"/>
      <c r="E90" s="89" t="s">
        <v>58</v>
      </c>
      <c r="F90" s="90"/>
      <c r="G90" s="91" t="s">
        <v>54</v>
      </c>
      <c r="H90" s="91"/>
      <c r="I90" s="81" t="s">
        <v>55</v>
      </c>
    </row>
    <row r="91" spans="1:9" ht="13.5">
      <c r="A91" s="80" t="s">
        <v>78</v>
      </c>
      <c r="B91" s="41">
        <v>0.4756944444444444</v>
      </c>
      <c r="C91" s="88" t="s">
        <v>80</v>
      </c>
      <c r="D91" s="88"/>
      <c r="E91" s="89" t="s">
        <v>84</v>
      </c>
      <c r="F91" s="90"/>
      <c r="G91" s="91" t="s">
        <v>54</v>
      </c>
      <c r="H91" s="91"/>
      <c r="I91" s="81" t="s">
        <v>63</v>
      </c>
    </row>
    <row r="92" spans="1:9" ht="13.5">
      <c r="A92" s="80" t="s">
        <v>57</v>
      </c>
      <c r="B92" s="41">
        <v>0.3958333333333333</v>
      </c>
      <c r="C92" s="88" t="s">
        <v>81</v>
      </c>
      <c r="D92" s="88"/>
      <c r="E92" s="89" t="s">
        <v>60</v>
      </c>
      <c r="F92" s="90"/>
      <c r="G92" s="91" t="s">
        <v>61</v>
      </c>
      <c r="H92" s="91"/>
      <c r="I92" s="81" t="s">
        <v>59</v>
      </c>
    </row>
    <row r="93" spans="1:9" ht="13.5">
      <c r="A93" s="82" t="s">
        <v>57</v>
      </c>
      <c r="B93" s="21">
        <v>0.40277777777777773</v>
      </c>
      <c r="C93" s="110" t="s">
        <v>82</v>
      </c>
      <c r="D93" s="110"/>
      <c r="E93" s="124" t="s">
        <v>60</v>
      </c>
      <c r="F93" s="125"/>
      <c r="G93" s="213" t="s">
        <v>85</v>
      </c>
      <c r="H93" s="213"/>
      <c r="I93" s="61" t="s">
        <v>59</v>
      </c>
    </row>
    <row r="94" spans="1:9" ht="66.75" customHeight="1" thickBot="1">
      <c r="A94" s="177" t="s">
        <v>16</v>
      </c>
      <c r="B94" s="178"/>
      <c r="C94" s="202" t="s">
        <v>77</v>
      </c>
      <c r="D94" s="203"/>
      <c r="E94" s="203"/>
      <c r="F94" s="203"/>
      <c r="G94" s="203"/>
      <c r="H94" s="203"/>
      <c r="I94" s="204"/>
    </row>
    <row r="96" ht="28.5" customHeight="1"/>
    <row r="97" ht="19.5" customHeight="1"/>
    <row r="99" ht="16.5" customHeight="1"/>
  </sheetData>
  <sheetProtection/>
  <mergeCells count="149">
    <mergeCell ref="I34:I36"/>
    <mergeCell ref="C54:D54"/>
    <mergeCell ref="C53:D53"/>
    <mergeCell ref="C52:D52"/>
    <mergeCell ref="C64:D64"/>
    <mergeCell ref="E64:F64"/>
    <mergeCell ref="C65:D65"/>
    <mergeCell ref="E65:F65"/>
    <mergeCell ref="C47:D47"/>
    <mergeCell ref="C50:D50"/>
    <mergeCell ref="C48:D48"/>
    <mergeCell ref="E45:H45"/>
    <mergeCell ref="C49:D49"/>
    <mergeCell ref="A28:B30"/>
    <mergeCell ref="A34:B36"/>
    <mergeCell ref="C44:D44"/>
    <mergeCell ref="E44:H44"/>
    <mergeCell ref="C43:D43"/>
    <mergeCell ref="E43:H43"/>
    <mergeCell ref="C39:D39"/>
    <mergeCell ref="E39:H39"/>
    <mergeCell ref="C38:D38"/>
    <mergeCell ref="E38:H38"/>
    <mergeCell ref="C40:D40"/>
    <mergeCell ref="E40:H40"/>
    <mergeCell ref="C41:D41"/>
    <mergeCell ref="E41:H41"/>
    <mergeCell ref="C42:D42"/>
    <mergeCell ref="E42:H42"/>
    <mergeCell ref="C35:D35"/>
    <mergeCell ref="A33:B33"/>
    <mergeCell ref="C36:D36"/>
    <mergeCell ref="C37:D37"/>
    <mergeCell ref="E37:H37"/>
    <mergeCell ref="G84:H84"/>
    <mergeCell ref="C83:D83"/>
    <mergeCell ref="G83:H83"/>
    <mergeCell ref="G93:H93"/>
    <mergeCell ref="G81:H81"/>
    <mergeCell ref="G82:H82"/>
    <mergeCell ref="G85:H85"/>
    <mergeCell ref="G86:H86"/>
    <mergeCell ref="C28:D28"/>
    <mergeCell ref="C29:D29"/>
    <mergeCell ref="C30:D30"/>
    <mergeCell ref="C31:D31"/>
    <mergeCell ref="C32:H32"/>
    <mergeCell ref="A94:B94"/>
    <mergeCell ref="A86:B86"/>
    <mergeCell ref="A70:B74"/>
    <mergeCell ref="A75:B81"/>
    <mergeCell ref="A82:B85"/>
    <mergeCell ref="A61:B69"/>
    <mergeCell ref="A37:B45"/>
    <mergeCell ref="A87:B87"/>
    <mergeCell ref="A47:B50"/>
    <mergeCell ref="C94:I94"/>
    <mergeCell ref="C77:D77"/>
    <mergeCell ref="G77:H77"/>
    <mergeCell ref="C78:D78"/>
    <mergeCell ref="G78:H78"/>
    <mergeCell ref="C80:D80"/>
    <mergeCell ref="G80:H80"/>
    <mergeCell ref="C79:D79"/>
    <mergeCell ref="G79:H79"/>
    <mergeCell ref="I75:I81"/>
    <mergeCell ref="C81:D81"/>
    <mergeCell ref="C84:D84"/>
    <mergeCell ref="C67:D67"/>
    <mergeCell ref="E67:F67"/>
    <mergeCell ref="G61:H61"/>
    <mergeCell ref="A26:B26"/>
    <mergeCell ref="E26:H26"/>
    <mergeCell ref="A27:I27"/>
    <mergeCell ref="A31:B31"/>
    <mergeCell ref="E31:F31"/>
    <mergeCell ref="C93:D93"/>
    <mergeCell ref="E70:F70"/>
    <mergeCell ref="E73:F73"/>
    <mergeCell ref="F75:F76"/>
    <mergeCell ref="A32:B32"/>
    <mergeCell ref="C34:D34"/>
    <mergeCell ref="A46:I46"/>
    <mergeCell ref="G51:H51"/>
    <mergeCell ref="C45:D45"/>
    <mergeCell ref="C51:D51"/>
    <mergeCell ref="A51:B55"/>
    <mergeCell ref="E61:F61"/>
    <mergeCell ref="G88:H88"/>
    <mergeCell ref="C59:D59"/>
    <mergeCell ref="C88:D88"/>
    <mergeCell ref="C26:D26"/>
    <mergeCell ref="E66:F66"/>
    <mergeCell ref="C56:D56"/>
    <mergeCell ref="E56:H56"/>
    <mergeCell ref="C57:D57"/>
    <mergeCell ref="E57:H57"/>
    <mergeCell ref="A56:B59"/>
    <mergeCell ref="E63:F63"/>
    <mergeCell ref="C63:D63"/>
    <mergeCell ref="E59:H59"/>
    <mergeCell ref="G69:H69"/>
    <mergeCell ref="G70:H70"/>
    <mergeCell ref="G31:H31"/>
    <mergeCell ref="G87:H87"/>
    <mergeCell ref="G73:H73"/>
    <mergeCell ref="G74:H74"/>
    <mergeCell ref="C33:H33"/>
    <mergeCell ref="E88:F88"/>
    <mergeCell ref="E93:F93"/>
    <mergeCell ref="C86:D86"/>
    <mergeCell ref="E51:F51"/>
    <mergeCell ref="E72:F72"/>
    <mergeCell ref="C75:D76"/>
    <mergeCell ref="C87:D87"/>
    <mergeCell ref="C73:D73"/>
    <mergeCell ref="C70:D70"/>
    <mergeCell ref="C68:D68"/>
    <mergeCell ref="E68:F68"/>
    <mergeCell ref="C55:D55"/>
    <mergeCell ref="E62:F62"/>
    <mergeCell ref="A60:I60"/>
    <mergeCell ref="C62:D62"/>
    <mergeCell ref="C61:D61"/>
    <mergeCell ref="C66:D66"/>
    <mergeCell ref="I70:I74"/>
    <mergeCell ref="C92:D92"/>
    <mergeCell ref="E92:F92"/>
    <mergeCell ref="G92:H92"/>
    <mergeCell ref="C58:D58"/>
    <mergeCell ref="E58:H58"/>
    <mergeCell ref="C71:D71"/>
    <mergeCell ref="E71:F71"/>
    <mergeCell ref="G71:H71"/>
    <mergeCell ref="C72:D72"/>
    <mergeCell ref="G72:H72"/>
    <mergeCell ref="C90:D90"/>
    <mergeCell ref="E90:F90"/>
    <mergeCell ref="G90:H90"/>
    <mergeCell ref="C91:D91"/>
    <mergeCell ref="E91:F91"/>
    <mergeCell ref="G91:H91"/>
    <mergeCell ref="C89:D89"/>
    <mergeCell ref="E89:F89"/>
    <mergeCell ref="G89:H89"/>
    <mergeCell ref="C82:D82"/>
    <mergeCell ref="C85:D85"/>
    <mergeCell ref="E75:E76"/>
    <mergeCell ref="G75:H76"/>
  </mergeCells>
  <printOptions horizontalCentered="1" verticalCentered="1"/>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Laurel Zaima</dc:creator>
  <cp:keywords/>
  <dc:description/>
  <cp:lastModifiedBy>Margie Turrin</cp:lastModifiedBy>
  <cp:lastPrinted>2019-02-23T00:58:25Z</cp:lastPrinted>
  <dcterms:created xsi:type="dcterms:W3CDTF">2019-01-25T19:29:03Z</dcterms:created>
  <dcterms:modified xsi:type="dcterms:W3CDTF">2019-02-23T00:58:26Z</dcterms:modified>
  <cp:category/>
  <cp:version/>
  <cp:contentType/>
  <cp:contentStatus/>
</cp:coreProperties>
</file>