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0" yWindow="0" windowWidth="22400" windowHeight="12380" tabRatio="661" activeTab="3"/>
  </bookViews>
  <sheets>
    <sheet name="Physical" sheetId="1" r:id="rId1"/>
    <sheet name="Other Observations" sheetId="2" r:id="rId2"/>
    <sheet name="Ships " sheetId="3" r:id="rId3"/>
    <sheet name="Salinity" sheetId="4" r:id="rId4"/>
    <sheet name="Currents" sheetId="5" r:id="rId5"/>
    <sheet name="Tides " sheetId="6" r:id="rId6"/>
    <sheet name="Fish" sheetId="7" r:id="rId7"/>
    <sheet name="Chemistry" sheetId="8" r:id="rId8"/>
  </sheets>
  <definedNames>
    <definedName name="_xlnm.Print_Area" localSheetId="7">'Chemistry'!$A$1:$L$184</definedName>
    <definedName name="_xlnm.Print_Area" localSheetId="4">'Currents'!$A$1:$G$106</definedName>
    <definedName name="_xlnm.Print_Area" localSheetId="6">'Fish'!$A$1:$BB$100</definedName>
    <definedName name="_xlnm.Print_Area" localSheetId="0">'Physical'!$A$1:$M$265</definedName>
    <definedName name="_xlnm.Print_Area" localSheetId="3">'Salinity'!$A$1:$H$129</definedName>
  </definedNames>
  <calcPr fullCalcOnLoad="1"/>
</workbook>
</file>

<file path=xl/comments1.xml><?xml version="1.0" encoding="utf-8"?>
<comments xmlns="http://schemas.openxmlformats.org/spreadsheetml/2006/main">
  <authors>
    <author>margie Turrin</author>
    <author>NYSDEC</author>
  </authors>
  <commentList>
    <comment ref="D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5 mph with gusts to 10 mph</t>
        </r>
      </text>
    </comment>
    <comment ref="H2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shady, water depth 3 ft.</t>
        </r>
      </text>
    </comment>
    <comment ref="H135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Top samples
</t>
        </r>
      </text>
    </comment>
    <comment ref="H140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Bottom sample; YSI meter
</t>
        </r>
      </text>
    </comment>
    <comment ref="H141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Bottom sample; thermometer
</t>
        </r>
      </text>
    </comment>
    <comment ref="E225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E242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B248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results for two readings</t>
        </r>
      </text>
    </comment>
    <comment ref="C248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results for two readings</t>
        </r>
      </text>
    </comment>
    <comment ref="H249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 for two readings</t>
        </r>
      </text>
    </comment>
    <comment ref="K248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times not given for turbidity readings</t>
        </r>
      </text>
    </comment>
    <comment ref="E253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K257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anerage of .84, .93, and .77 m.</t>
        </r>
      </text>
    </comment>
  </commentList>
</comments>
</file>

<file path=xl/comments4.xml><?xml version="1.0" encoding="utf-8"?>
<comments xmlns="http://schemas.openxmlformats.org/spreadsheetml/2006/main">
  <authors>
    <author>NYSDEC</author>
    <author>Margie Turrin</author>
  </authors>
  <commentList>
    <comment ref="F51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units given as percentage, but likely is ppt.</t>
        </r>
      </text>
    </comment>
    <comment ref="E56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This is a very high number for this site</t>
        </r>
      </text>
    </comment>
    <comment ref="G95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technique unclear. Average of 28, 22, and 22ppt.</t>
        </r>
      </text>
    </comment>
    <comment ref="G94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reading of 1.015</t>
        </r>
      </text>
    </comment>
    <comment ref="E124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31.7 and 30.2 ppt</t>
        </r>
      </text>
    </comment>
    <comment ref="G56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This test kit is probably not able to accurately read at this salinity level</t>
        </r>
      </text>
    </comment>
    <comment ref="E54" authorId="1">
      <text>
        <r>
          <rPr>
            <b/>
            <sz val="9"/>
            <rFont val="Verdana"/>
            <family val="0"/>
          </rPr>
          <t xml:space="preserve">Margie Turrin: </t>
        </r>
        <r>
          <rPr>
            <sz val="9"/>
            <rFont val="Verdana"/>
            <family val="0"/>
          </rPr>
          <t>reading taken at location
furthest into the HR from Nyack Brook</t>
        </r>
      </text>
    </comment>
  </commentList>
</comments>
</file>

<file path=xl/comments5.xml><?xml version="1.0" encoding="utf-8"?>
<comments xmlns="http://schemas.openxmlformats.org/spreadsheetml/2006/main">
  <authors>
    <author>Trial User</author>
    <author>margie Turrin</author>
    <author>NYSDEC</author>
  </authors>
  <commentList>
    <comment ref="D24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Recorded as North but Should be Southbound</t>
        </r>
      </text>
    </comment>
    <comment ref="F72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perhaps this is a false inshore read - expect it should be a flood current</t>
        </r>
      </text>
    </comment>
    <comment ref="F73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perhaps this is a false inshore read - expect it should be a flood current</t>
        </r>
      </text>
    </comment>
    <comment ref="B83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units not recorded. </t>
        </r>
      </text>
    </comment>
    <comment ref="F96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no other data recorded</t>
        </r>
      </text>
    </comment>
  </commentList>
</comments>
</file>

<file path=xl/comments6.xml><?xml version="1.0" encoding="utf-8"?>
<comments xmlns="http://schemas.openxmlformats.org/spreadsheetml/2006/main">
  <authors>
    <author>Trial User</author>
    <author>NYSDEC</author>
  </authors>
  <commentList>
    <comment ref="D81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low tide was 11:10 AM - @ 11:40 was probably rising again but data wouldn't show this due to the time lag between measuring</t>
        </r>
      </text>
    </comment>
    <comment ref="C83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in between - low water</t>
        </r>
      </text>
    </comment>
    <comment ref="B113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Tide stick #1
</t>
        </r>
      </text>
    </comment>
    <comment ref="B118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Reset stick #2
</t>
        </r>
      </text>
    </comment>
    <comment ref="E158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technique is not specified</t>
        </r>
      </text>
    </comment>
    <comment ref="D179" authorId="1">
      <text>
        <r>
          <rPr>
            <b/>
            <sz val="10"/>
            <rFont val="Tahoma"/>
            <family val="0"/>
          </rPr>
          <t xml:space="preserve">NYSDEC:
</t>
        </r>
        <r>
          <rPr>
            <sz val="10"/>
            <rFont val="Tahoma"/>
            <family val="0"/>
          </rPr>
          <t>Note that with time elapsed (2hr.20min.) and only 39 cm height change suggests rising and then falling.</t>
        </r>
      </text>
    </comment>
  </commentList>
</comments>
</file>

<file path=xl/comments7.xml><?xml version="1.0" encoding="utf-8"?>
<comments xmlns="http://schemas.openxmlformats.org/spreadsheetml/2006/main">
  <authors>
    <author>margie Turrin</author>
    <author>Trial User</author>
    <author>NYSDEC</author>
    <author>argocd</author>
  </authors>
  <commentList>
    <comment ref="I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6 cm</t>
        </r>
      </text>
    </comment>
    <comment ref="J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4 cm</t>
        </r>
      </text>
    </comment>
    <comment ref="L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10 cm</t>
        </r>
      </text>
    </comment>
    <comment ref="M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5 cm</t>
        </r>
      </text>
    </comment>
    <comment ref="B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6.5 cm</t>
        </r>
      </text>
    </comment>
    <comment ref="B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4.5 inch</t>
        </r>
      </text>
    </comment>
    <comment ref="I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 in</t>
        </r>
      </text>
    </comment>
    <comment ref="G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 inch</t>
        </r>
      </text>
    </comment>
    <comment ref="O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3.5 inch</t>
        </r>
      </text>
    </comment>
    <comment ref="N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20 inch</t>
        </r>
      </text>
    </comment>
    <comment ref="M1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bluegill</t>
        </r>
      </text>
    </comment>
    <comment ref="M16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Bluegill</t>
        </r>
      </text>
    </comment>
    <comment ref="O20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 inches</t>
        </r>
      </text>
    </comment>
    <comment ref="B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12.5 cm</t>
        </r>
      </text>
    </comment>
    <comment ref="C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7.5 cm</t>
        </r>
      </text>
    </comment>
    <comment ref="I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cm</t>
        </r>
      </text>
    </comment>
    <comment ref="J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6.5 cm</t>
        </r>
      </text>
    </comment>
    <comment ref="L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9.5 cm</t>
        </r>
      </text>
    </comment>
    <comment ref="N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7 cm</t>
        </r>
      </text>
    </comment>
    <comment ref="P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cm</t>
        </r>
      </text>
    </comment>
    <comment ref="S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23 cm</t>
        </r>
      </text>
    </comment>
    <comment ref="I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inches</t>
        </r>
      </text>
    </comment>
    <comment ref="N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inches</t>
        </r>
      </text>
    </comment>
    <comment ref="R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2.5 inches</t>
        </r>
      </text>
    </comment>
    <comment ref="S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inces - found in small tide pool under rocks - not caught in seine</t>
        </r>
      </text>
    </comment>
    <comment ref="N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 cm</t>
        </r>
      </text>
    </comment>
    <comment ref="M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I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8.0 cm</t>
        </r>
      </text>
    </comment>
    <comment ref="L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 cm</t>
        </r>
      </text>
    </comment>
    <comment ref="P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 cm</t>
        </r>
      </text>
    </comment>
    <comment ref="T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9.3 cm</t>
        </r>
      </text>
    </comment>
    <comment ref="AI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8.5 cm</t>
        </r>
      </text>
    </comment>
    <comment ref="B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 cm </t>
        </r>
      </text>
    </comment>
    <comment ref="I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7.7 cm</t>
        </r>
      </text>
    </comment>
    <comment ref="I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cm</t>
        </r>
      </text>
    </comment>
    <comment ref="I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4.1 cm</t>
        </r>
      </text>
    </comment>
    <comment ref="I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L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L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8.5 cm - not 100% sure of species</t>
        </r>
      </text>
    </comment>
    <comment ref="L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 </t>
        </r>
      </text>
    </comment>
    <comment ref="M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8.9 cm</t>
        </r>
      </text>
    </comment>
    <comment ref="M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 cm</t>
        </r>
      </text>
    </comment>
    <comment ref="M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</t>
        </r>
      </text>
    </comment>
    <comment ref="M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6.0 cm</t>
        </r>
      </text>
    </comment>
    <comment ref="N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5.9 cm</t>
        </r>
      </text>
    </comment>
    <comment ref="N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</t>
        </r>
      </text>
    </comment>
    <comment ref="N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P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5.6 cm</t>
        </r>
      </text>
    </comment>
    <comment ref="P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6.5cm</t>
        </r>
      </text>
    </comment>
    <comment ref="P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7.0 cm</t>
        </r>
      </text>
    </comment>
    <comment ref="S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S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cm</t>
        </r>
      </text>
    </comment>
    <comment ref="T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9.0 cm</t>
        </r>
      </text>
    </comment>
    <comment ref="U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9.6 cm</t>
        </r>
      </text>
    </comment>
    <comment ref="V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9.0 cm</t>
        </r>
      </text>
    </comment>
    <comment ref="AG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38 cm</t>
        </r>
      </text>
    </comment>
    <comment ref="J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J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Q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8.8 cm</t>
        </r>
      </text>
    </comment>
    <comment ref="Q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12.4 cm</t>
        </r>
      </text>
    </comment>
    <comment ref="B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I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J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4.5 cm</t>
        </r>
      </text>
    </comment>
    <comment ref="K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22 cm</t>
        </r>
      </text>
    </comment>
    <comment ref="L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O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14.5 cm</t>
        </r>
      </text>
    </comment>
    <comment ref="S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17 cm </t>
        </r>
      </text>
    </comment>
    <comment ref="AG4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caught with fishpole</t>
        </r>
      </text>
    </comment>
    <comment ref="T4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caught with fishpole</t>
        </r>
      </text>
    </comment>
    <comment ref="B4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20 adult &amp; 12 yoy</t>
        </r>
      </text>
    </comment>
    <comment ref="C4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X4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C4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N4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</t>
        </r>
      </text>
    </comment>
    <comment ref="C4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N4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</t>
        </r>
      </text>
    </comment>
    <comment ref="C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N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I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inch</t>
        </r>
      </text>
    </comment>
    <comment ref="AC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 1.5 inches</t>
        </r>
      </text>
    </comment>
    <comment ref="C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B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23 yoy</t>
        </r>
      </text>
    </comment>
    <comment ref="J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yoy</t>
        </r>
      </text>
    </comment>
    <comment ref="Z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yearling</t>
        </r>
      </text>
    </comment>
    <comment ref="AB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H5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C5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I/2 inch</t>
        </r>
      </text>
    </comment>
    <comment ref="C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4.5 inch</t>
        </r>
      </text>
    </comment>
    <comment ref="H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R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Y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5.5 inch</t>
        </r>
      </text>
    </comment>
    <comment ref="AN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male, 1 female</t>
        </r>
      </text>
    </comment>
    <comment ref="C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H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R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C6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H6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C6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inch</t>
        </r>
      </text>
    </comment>
    <comment ref="H6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 </t>
        </r>
      </text>
    </comment>
    <comment ref="A64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Data sheet is not clear as to distribution between sites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12cm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10 cm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adult (14 cm) - 6 m/2 f
6 juvenile (3 cm) </t>
        </r>
      </text>
    </comment>
    <comment ref="A93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fish caught by fishermen on the dock</t>
        </r>
      </text>
    </comment>
    <comment ref="A95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killitrap</t>
        </r>
      </text>
    </comment>
  </commentList>
</comments>
</file>

<file path=xl/comments8.xml><?xml version="1.0" encoding="utf-8"?>
<comments xmlns="http://schemas.openxmlformats.org/spreadsheetml/2006/main">
  <authors>
    <author>margie Turrin</author>
    <author>Trial User</author>
    <author>argocd</author>
    <author>NYSDEC</author>
    <author>Margie Turrin</author>
  </authors>
  <commentList>
    <comment ref="I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litmus paper</t>
        </r>
      </text>
    </comment>
    <comment ref="I1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test strip &amp; color match</t>
        </r>
      </text>
    </comment>
    <comment ref="I18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test strip &amp; color match</t>
        </r>
      </text>
    </comment>
    <comment ref="I20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color match kit</t>
        </r>
      </text>
    </comment>
    <comment ref="I3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Indicator Solution</t>
        </r>
      </text>
    </comment>
    <comment ref="I32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Litmus</t>
        </r>
      </text>
    </comment>
    <comment ref="I4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color comparator</t>
        </r>
      </text>
    </comment>
    <comment ref="D5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took repeatedly and got low readings - took in direct sun.  </t>
        </r>
      </text>
    </comment>
    <comment ref="I5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Lamotte elementary kit</t>
        </r>
      </text>
    </comment>
    <comment ref="I5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used litmus &amp; color match kit</t>
        </r>
      </text>
    </comment>
    <comment ref="A1" authorId="2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temperatures recorded low - used Tom Lake's as more in line with others in the river</t>
        </r>
      </text>
    </comment>
    <comment ref="J94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This seems very high</t>
        </r>
      </text>
    </comment>
    <comment ref="I11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meter</t>
        </r>
      </text>
    </comment>
    <comment ref="A1" authorId="2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???</t>
        </r>
      </text>
    </comment>
    <comment ref="L10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????</t>
        </r>
      </text>
    </comment>
    <comment ref="I144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</t>
        </r>
      </text>
    </comment>
    <comment ref="D144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chemets</t>
        </r>
      </text>
    </comment>
    <comment ref="D145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drop count
</t>
        </r>
      </text>
    </comment>
    <comment ref="I146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indicator solution</t>
        </r>
      </text>
    </comment>
    <comment ref="I149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7.0 and 7.25</t>
        </r>
      </text>
    </comment>
    <comment ref="I157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7.0 and 7.5</t>
        </r>
      </text>
    </comment>
    <comment ref="I156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 paper</t>
        </r>
      </text>
    </comment>
    <comment ref="I175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avereage of 8 and 8 with indicator solution</t>
        </r>
      </text>
    </comment>
    <comment ref="F177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"shady area"</t>
        </r>
      </text>
    </comment>
    <comment ref="I178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color match kit</t>
        </r>
      </text>
    </comment>
    <comment ref="D180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ampules</t>
        </r>
      </text>
    </comment>
    <comment ref="I181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 paper</t>
        </r>
      </text>
    </comment>
    <comment ref="J88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Hudson River</t>
        </r>
      </text>
    </comment>
    <comment ref="J90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Hudson River</t>
        </r>
      </text>
    </comment>
    <comment ref="J87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Nyack Brook</t>
        </r>
      </text>
    </comment>
    <comment ref="J89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Nyack Brook</t>
        </r>
      </text>
    </comment>
  </commentList>
</comments>
</file>

<file path=xl/sharedStrings.xml><?xml version="1.0" encoding="utf-8"?>
<sst xmlns="http://schemas.openxmlformats.org/spreadsheetml/2006/main" count="1477" uniqueCount="640">
  <si>
    <t>PLEASE LOOK UP INDIVIDUAL SITE ON WEBSITE FOR AND INTERESTING TRANSECT OF WATER CHEMISTRY NOT LISTED HERE</t>
  </si>
  <si>
    <t>American Shad</t>
  </si>
  <si>
    <t>Stations 1-8</t>
  </si>
  <si>
    <t>There is a fascination "Stratification Study" on this site's data sheet</t>
  </si>
  <si>
    <t>RM28</t>
  </si>
  <si>
    <t>Please see "Stratification Study" on this site's individual data sheet</t>
  </si>
  <si>
    <t>RM 25E</t>
  </si>
  <si>
    <t>59.9 cm</t>
  </si>
  <si>
    <t>long site tubes</t>
  </si>
  <si>
    <t>40 JTU</t>
  </si>
  <si>
    <t>short site tubes</t>
  </si>
  <si>
    <t>drop kit</t>
  </si>
  <si>
    <t>&gt;50 mg/L</t>
  </si>
  <si>
    <t>Reading is high for this site; equivalent to ocean water</t>
  </si>
  <si>
    <t>5 seines</t>
  </si>
  <si>
    <t>many</t>
  </si>
  <si>
    <t>26 cm</t>
  </si>
  <si>
    <t>29 cm</t>
  </si>
  <si>
    <t>45 cm</t>
  </si>
  <si>
    <t>60 cm</t>
  </si>
  <si>
    <t>76 cm</t>
  </si>
  <si>
    <t>41 cm</t>
  </si>
  <si>
    <t>58 cm</t>
  </si>
  <si>
    <t>wave action at end of peir can cause false reading</t>
  </si>
  <si>
    <t>540 cm</t>
  </si>
  <si>
    <t>429 cm*</t>
  </si>
  <si>
    <t>534 cm*</t>
  </si>
  <si>
    <t>wave action at end of peir can cause false reading - high tide at 3:21 PM</t>
  </si>
  <si>
    <t>Oysters from Solar One's Oyster Bank</t>
  </si>
  <si>
    <t>16.5 cm</t>
  </si>
  <si>
    <t>East RM1E</t>
  </si>
  <si>
    <t>0.1-0.3</t>
  </si>
  <si>
    <t>Southeast</t>
  </si>
  <si>
    <t>North or South</t>
  </si>
  <si>
    <t>Japanese Crab</t>
  </si>
  <si>
    <t>East RM1W</t>
  </si>
  <si>
    <t>East RM 1W</t>
  </si>
  <si>
    <t>Bluefish</t>
  </si>
  <si>
    <t>384 inches</t>
  </si>
  <si>
    <t>260 inches</t>
  </si>
  <si>
    <t>292 inches</t>
  </si>
  <si>
    <t>206 inches</t>
  </si>
  <si>
    <t>half full</t>
  </si>
  <si>
    <t>John Reindeer/ Tug Little Joe</t>
  </si>
  <si>
    <t>10:21 cm</t>
  </si>
  <si>
    <t xml:space="preserve">Flood </t>
  </si>
  <si>
    <t>12.5 cm</t>
  </si>
  <si>
    <t>crab - unidentifed</t>
  </si>
  <si>
    <t>Rm 92</t>
  </si>
  <si>
    <t>direct sun, shallow, surf</t>
  </si>
  <si>
    <t>RM 87</t>
  </si>
  <si>
    <t>drop count</t>
  </si>
  <si>
    <t>Rm 87</t>
  </si>
  <si>
    <t>Sout</t>
  </si>
  <si>
    <t xml:space="preserve">Rm 87 </t>
  </si>
  <si>
    <t>not read</t>
  </si>
  <si>
    <t>Tug &amp; Barge</t>
  </si>
  <si>
    <t>oil</t>
  </si>
  <si>
    <t>Saiboat</t>
  </si>
  <si>
    <t>1 to 3</t>
  </si>
  <si>
    <t>SSE</t>
  </si>
  <si>
    <t>25 cm</t>
  </si>
  <si>
    <t>RM 85</t>
  </si>
  <si>
    <t>RM -11</t>
  </si>
  <si>
    <t>6 to 9</t>
  </si>
  <si>
    <t>ESE</t>
  </si>
  <si>
    <t>54 cm</t>
  </si>
  <si>
    <t>44.6 cm</t>
  </si>
  <si>
    <t>69.2cm</t>
  </si>
  <si>
    <t>sight tube</t>
  </si>
  <si>
    <t>Hach DR280 Colorimeter</t>
  </si>
  <si>
    <t>7.0 (x3)</t>
  </si>
  <si>
    <t>n/a</t>
  </si>
  <si>
    <t>Mussels</t>
  </si>
  <si>
    <t>W/SW</t>
  </si>
  <si>
    <t>NTU meter</t>
  </si>
  <si>
    <t>10:05 to 10:45</t>
  </si>
  <si>
    <t>NNE</t>
  </si>
  <si>
    <t>4 to 6 (no units)</t>
  </si>
  <si>
    <t>10 JTU</t>
  </si>
  <si>
    <t>Nitrates ppm</t>
  </si>
  <si>
    <t>1.33 avg</t>
  </si>
  <si>
    <t>%</t>
  </si>
  <si>
    <t>None recorded</t>
  </si>
  <si>
    <t>40.64 cm</t>
  </si>
  <si>
    <t>25.4 cm</t>
  </si>
  <si>
    <t>RM 2.5 CS_Wallerstein</t>
  </si>
  <si>
    <t>RM 2</t>
  </si>
  <si>
    <t>75.3 cm</t>
  </si>
  <si>
    <t xml:space="preserve">Ferry </t>
  </si>
  <si>
    <t>NY Waterway</t>
  </si>
  <si>
    <t>Ferry</t>
  </si>
  <si>
    <t>Tour</t>
  </si>
  <si>
    <t>Taxi</t>
  </si>
  <si>
    <t>NY water</t>
  </si>
  <si>
    <t>Circleline</t>
  </si>
  <si>
    <t>Waterway</t>
  </si>
  <si>
    <t>Snails Ilyanssa obsoleta</t>
  </si>
  <si>
    <t xml:space="preserve">RM 2 </t>
  </si>
  <si>
    <t xml:space="preserve">10:25-11:35 </t>
  </si>
  <si>
    <t>average of 12 tries</t>
  </si>
  <si>
    <t>East RM4</t>
  </si>
  <si>
    <t>current taken in a cove area - may not be representative</t>
  </si>
  <si>
    <t>0.1 at Nyack Brook</t>
  </si>
  <si>
    <t>juvenile bald eagle scavengering for fish in the mud flats</t>
  </si>
  <si>
    <t>first time caught hogchokers!</t>
  </si>
  <si>
    <t>Eels were a big hit with the students</t>
  </si>
  <si>
    <t>4 to 6</t>
  </si>
  <si>
    <t xml:space="preserve">RM 18 </t>
  </si>
  <si>
    <t>2 Tugs/Barge</t>
  </si>
  <si>
    <t>Small Barge</t>
  </si>
  <si>
    <t>24.13 cm</t>
  </si>
  <si>
    <t>32.2 cm</t>
  </si>
  <si>
    <t>none reported</t>
  </si>
  <si>
    <t>67 cm</t>
  </si>
  <si>
    <t>87 cm</t>
  </si>
  <si>
    <t>115 cm</t>
  </si>
  <si>
    <t>120 cm</t>
  </si>
  <si>
    <t>126 cm</t>
  </si>
  <si>
    <t>Buchanan</t>
  </si>
  <si>
    <t>NE</t>
  </si>
  <si>
    <t>25.7 cm</t>
  </si>
  <si>
    <t xml:space="preserve">RM25 </t>
  </si>
  <si>
    <t>surface samples</t>
  </si>
  <si>
    <t>bottom samples</t>
  </si>
  <si>
    <t>YSI meter</t>
  </si>
  <si>
    <t>85 cm</t>
  </si>
  <si>
    <t>95 cm</t>
  </si>
  <si>
    <t>Tide Stick</t>
  </si>
  <si>
    <t>Measuring Down from end of pier</t>
  </si>
  <si>
    <t>411 cm</t>
  </si>
  <si>
    <t>430 cm</t>
  </si>
  <si>
    <t>436 cm</t>
  </si>
  <si>
    <t>535 cm</t>
  </si>
  <si>
    <t>RM 4 P84</t>
  </si>
  <si>
    <t>74.53cm</t>
  </si>
  <si>
    <t>hydrometer?</t>
  </si>
  <si>
    <t>reading of 1.015</t>
  </si>
  <si>
    <t>technique unclear. Average of 28, 22, and 22 ppt.</t>
  </si>
  <si>
    <t>unchanged</t>
  </si>
  <si>
    <t>RM2.5 CS_NYCSWCD</t>
  </si>
  <si>
    <t>RM 2.5 CS_Calhoun</t>
  </si>
  <si>
    <t>RM 2.5 CS_NYCSWCD</t>
  </si>
  <si>
    <t>breezy</t>
  </si>
  <si>
    <t>&gt;60 cm</t>
  </si>
  <si>
    <t>not specified</t>
  </si>
  <si>
    <t>butterfly and seagulls</t>
  </si>
  <si>
    <t>1.015, 20C</t>
  </si>
  <si>
    <t>1.020, 20C</t>
  </si>
  <si>
    <t>1.020, 21C</t>
  </si>
  <si>
    <t>Each Salinity reading per site</t>
  </si>
  <si>
    <t>Drop count test kit/ test strips - probably ineffective in this salinity range</t>
  </si>
  <si>
    <t>TOTALS</t>
  </si>
  <si>
    <t>Rm 84.5</t>
  </si>
  <si>
    <t>DO avg for graphing</t>
  </si>
  <si>
    <t>pH avg for graphing</t>
  </si>
  <si>
    <t>Hach RD 890 Colorimtr</t>
  </si>
  <si>
    <t xml:space="preserve">NTU - turbidimeter </t>
  </si>
  <si>
    <t>(average of 3 readings)</t>
  </si>
  <si>
    <t>N/S</t>
  </si>
  <si>
    <t>Knots cm/sec/50</t>
  </si>
  <si>
    <t>Ebb/Flood/Still</t>
  </si>
  <si>
    <t xml:space="preserve">RM 300 </t>
  </si>
  <si>
    <t>South</t>
  </si>
  <si>
    <t>Ebb</t>
  </si>
  <si>
    <t>steep area</t>
  </si>
  <si>
    <t>shallow area</t>
  </si>
  <si>
    <t>DO ppm</t>
  </si>
  <si>
    <t>shallow pool</t>
  </si>
  <si>
    <t>deep pool</t>
  </si>
  <si>
    <t>Dragonfly Nymph</t>
  </si>
  <si>
    <t>RM 153</t>
  </si>
  <si>
    <t>Lung Snails</t>
  </si>
  <si>
    <t>meter -&gt;</t>
  </si>
  <si>
    <t>Watched an osprey repeatedly dive for fish in the bay just north of the park.  On its 4th dive it carried away a fish</t>
  </si>
  <si>
    <t>57 cm</t>
  </si>
  <si>
    <t>70 cm</t>
  </si>
  <si>
    <t>Lamott Elementary test kit</t>
  </si>
  <si>
    <t>Rm 76</t>
  </si>
  <si>
    <t>RM 76</t>
  </si>
  <si>
    <t>Surface Samples</t>
  </si>
  <si>
    <t>scud</t>
  </si>
  <si>
    <t>Isopod</t>
  </si>
  <si>
    <r>
      <t>RM 85</t>
    </r>
    <r>
      <rPr>
        <sz val="10"/>
        <rFont val="Verdana"/>
        <family val="0"/>
      </rPr>
      <t xml:space="preserve"> </t>
    </r>
  </si>
  <si>
    <t xml:space="preserve">Rm 76 </t>
  </si>
  <si>
    <t>Not recorded</t>
  </si>
  <si>
    <t xml:space="preserve">Quantabs </t>
  </si>
  <si>
    <t>ppm Chloride</t>
  </si>
  <si>
    <t xml:space="preserve">RM 76 </t>
  </si>
  <si>
    <t>None during event</t>
  </si>
  <si>
    <t>Flood tide close to shore; hard to get to main channel</t>
  </si>
  <si>
    <t>northbound</t>
  </si>
  <si>
    <t>southbound</t>
  </si>
  <si>
    <t>white tug</t>
  </si>
  <si>
    <t>black tug</t>
  </si>
  <si>
    <t>barge</t>
  </si>
  <si>
    <t>black and red</t>
  </si>
  <si>
    <t>RM 25W</t>
  </si>
  <si>
    <t>E</t>
  </si>
  <si>
    <t>Piermont 2nd Sample</t>
  </si>
  <si>
    <t>23.9 cm</t>
  </si>
  <si>
    <t>27.4 cm</t>
  </si>
  <si>
    <t>24.7 cm</t>
  </si>
  <si>
    <t>22.1 cm</t>
  </si>
  <si>
    <t>26.2 cm</t>
  </si>
  <si>
    <t>29.8 cm</t>
  </si>
  <si>
    <t>26.9 cm</t>
  </si>
  <si>
    <t>34.6 cm</t>
  </si>
  <si>
    <t>36.5 cm</t>
  </si>
  <si>
    <t>35.1 cm</t>
  </si>
  <si>
    <t>36.83 cm</t>
  </si>
  <si>
    <t>34.2 cm</t>
  </si>
  <si>
    <t>31.9 cm</t>
  </si>
  <si>
    <t>Evidence of mussels</t>
  </si>
  <si>
    <t>gulls</t>
  </si>
  <si>
    <t>suspect error in recording</t>
  </si>
  <si>
    <t>Express Marine Inc,</t>
  </si>
  <si>
    <t>11 ft</t>
  </si>
  <si>
    <t>32.06 cm</t>
  </si>
  <si>
    <t>31.0 cm</t>
  </si>
  <si>
    <t>26.15 cm</t>
  </si>
  <si>
    <t>33.4 cm</t>
  </si>
  <si>
    <t>long site tube</t>
  </si>
  <si>
    <t>25 JTU</t>
  </si>
  <si>
    <t>30 JTU</t>
  </si>
  <si>
    <t>20 JTU</t>
  </si>
  <si>
    <t>50 cm</t>
  </si>
  <si>
    <t>62 cm</t>
  </si>
  <si>
    <t>52 cm</t>
  </si>
  <si>
    <t>small site tube</t>
  </si>
  <si>
    <t>secchi disk</t>
  </si>
  <si>
    <t>refractometer</t>
  </si>
  <si>
    <t>RM 61W</t>
  </si>
  <si>
    <t>RM 61 E</t>
  </si>
  <si>
    <t>Not read</t>
  </si>
  <si>
    <t>RM 61 W</t>
  </si>
  <si>
    <t>1:30-3:00 PM</t>
  </si>
  <si>
    <t>39 cm</t>
  </si>
  <si>
    <t>1:38 PM-2:45 PM</t>
  </si>
  <si>
    <t>North</t>
  </si>
  <si>
    <t>30.8 ft.</t>
  </si>
  <si>
    <t>203 cm</t>
  </si>
  <si>
    <t>207 cm</t>
  </si>
  <si>
    <t>sailboat</t>
  </si>
  <si>
    <t>Southbound</t>
  </si>
  <si>
    <t>black tred</t>
  </si>
  <si>
    <t>Seaplane</t>
  </si>
  <si>
    <t>south/north</t>
  </si>
  <si>
    <t>taking off &amp; landing</t>
  </si>
  <si>
    <t>Unit</t>
  </si>
  <si>
    <t>test strip</t>
  </si>
  <si>
    <t>Flood</t>
  </si>
  <si>
    <t>27 cm</t>
  </si>
  <si>
    <t>0 cm</t>
  </si>
  <si>
    <t>30 cm</t>
  </si>
  <si>
    <t>40 cm</t>
  </si>
  <si>
    <t>42 cm</t>
  </si>
  <si>
    <t>47 cm</t>
  </si>
  <si>
    <t>43 cm</t>
  </si>
  <si>
    <t>37 cm</t>
  </si>
  <si>
    <t>&gt;20 cm</t>
  </si>
  <si>
    <t>Hogchoker</t>
  </si>
  <si>
    <t>RM 144</t>
  </si>
  <si>
    <t>Spottail Shiner</t>
  </si>
  <si>
    <t>Sunfish</t>
  </si>
  <si>
    <t>RM 124</t>
  </si>
  <si>
    <t>water collected in shade, some chop</t>
  </si>
  <si>
    <t>80.5 CM</t>
  </si>
  <si>
    <t>88 CM</t>
  </si>
  <si>
    <t xml:space="preserve">RM 96.5 </t>
  </si>
  <si>
    <t>9:00AM</t>
  </si>
  <si>
    <t xml:space="preserve">South </t>
  </si>
  <si>
    <t xml:space="preserve">drop count </t>
  </si>
  <si>
    <t>large yacht</t>
  </si>
  <si>
    <t>Tugboat</t>
  </si>
  <si>
    <t>Black/white/gray</t>
  </si>
  <si>
    <t>Loaded</t>
  </si>
  <si>
    <t>B/W/Red</t>
  </si>
  <si>
    <t>RM 96.4</t>
  </si>
  <si>
    <t>flock of geese</t>
  </si>
  <si>
    <t>peregrine falcon</t>
  </si>
  <si>
    <t>mature bald eagle catching a fish &amp; flying off</t>
  </si>
  <si>
    <t>RM 92</t>
  </si>
  <si>
    <t>variable</t>
  </si>
  <si>
    <t>JTU Sight tube</t>
  </si>
  <si>
    <t>Great Blue Heron</t>
  </si>
  <si>
    <t>Ring Billed Gulls</t>
  </si>
  <si>
    <t>Kayakers &amp; personal watercraft</t>
  </si>
  <si>
    <t>Walkabout Bay, NY</t>
  </si>
  <si>
    <t xml:space="preserve">This site is on the Harlem River so currents can be conflicting with sections of the Hudson </t>
  </si>
  <si>
    <t>53 cm</t>
  </si>
  <si>
    <t>61 cm</t>
  </si>
  <si>
    <t>63 cm</t>
  </si>
  <si>
    <t>Atlantic Mud Crab</t>
  </si>
  <si>
    <t xml:space="preserve">0.25 to 0.50 </t>
  </si>
  <si>
    <t>Harlem 13</t>
  </si>
  <si>
    <t>Harlem 14</t>
  </si>
  <si>
    <t>Harlem  14</t>
  </si>
  <si>
    <t>site tube</t>
  </si>
  <si>
    <t>RM 7 BB</t>
  </si>
  <si>
    <t>2.5 ft.</t>
  </si>
  <si>
    <t>2.5 ft</t>
  </si>
  <si>
    <t xml:space="preserve">North (south wind) </t>
  </si>
  <si>
    <t>76.2 cm</t>
  </si>
  <si>
    <t>91.44 cm</t>
  </si>
  <si>
    <t>106.68 cm</t>
  </si>
  <si>
    <t>116.84 cm</t>
  </si>
  <si>
    <t>119.38 cm</t>
  </si>
  <si>
    <t>RM 7 LGH</t>
  </si>
  <si>
    <t>&lt;5 .0</t>
  </si>
  <si>
    <t>oyster toad fish</t>
  </si>
  <si>
    <t>Glass Shrimp</t>
  </si>
  <si>
    <t>Sand Shrimp</t>
  </si>
  <si>
    <t>Moon Jelly</t>
  </si>
  <si>
    <t xml:space="preserve">7 to 20 </t>
  </si>
  <si>
    <t>0.1 to 0.3</t>
  </si>
  <si>
    <t>RM 5.5</t>
  </si>
  <si>
    <t xml:space="preserve">West </t>
  </si>
  <si>
    <t xml:space="preserve">RM 5.5 </t>
  </si>
  <si>
    <t>RM 4 SB</t>
  </si>
  <si>
    <t xml:space="preserve">Seagulls, leaves, feathers in the water </t>
  </si>
  <si>
    <t>Cruise Ship</t>
  </si>
  <si>
    <t>East West Circle Line</t>
  </si>
  <si>
    <t>South Ferry</t>
  </si>
  <si>
    <t>East Water Taxi</t>
  </si>
  <si>
    <t>RM 39.5</t>
  </si>
  <si>
    <t>60.96 cm</t>
  </si>
  <si>
    <t>71.12 cm</t>
  </si>
  <si>
    <t>"The water is buggin'!": When we measured the tide levels it was increasing in height…BUT when we did the orange test they were all moving downriver.</t>
  </si>
  <si>
    <t>None noted</t>
  </si>
  <si>
    <t>RM 28</t>
  </si>
  <si>
    <t>18.2 ramp</t>
  </si>
  <si>
    <t>16.4 top</t>
  </si>
  <si>
    <t>17.9 bottom</t>
  </si>
  <si>
    <t>60 cm (floating docks @ lower tide)</t>
  </si>
  <si>
    <t>0.9 at Hudson River</t>
  </si>
  <si>
    <t>55 cm (Rocks/Pier @ lower tide)</t>
  </si>
  <si>
    <t>53 cm (Rocks/Pier @ higher tide)</t>
  </si>
  <si>
    <t>collection area shady/windy</t>
  </si>
  <si>
    <t>RM 115</t>
  </si>
  <si>
    <t>RM 112</t>
  </si>
  <si>
    <t>10 cm</t>
  </si>
  <si>
    <t>5 cm</t>
  </si>
  <si>
    <t>iRM 112</t>
  </si>
  <si>
    <t>Rm 112</t>
  </si>
  <si>
    <t>Drop Count</t>
  </si>
  <si>
    <t>tug &amp; barge</t>
  </si>
  <si>
    <t>35 ft. catamaran</t>
  </si>
  <si>
    <t>mast folded down</t>
  </si>
  <si>
    <t xml:space="preserve">osprey </t>
  </si>
  <si>
    <t xml:space="preserve">Rm 112 </t>
  </si>
  <si>
    <t>7 to 16</t>
  </si>
  <si>
    <t>3 to 4</t>
  </si>
  <si>
    <t>SW</t>
  </si>
  <si>
    <t>150 cm</t>
  </si>
  <si>
    <t>secchi of dock</t>
  </si>
  <si>
    <t>Rm 103</t>
  </si>
  <si>
    <t>4 to 2</t>
  </si>
  <si>
    <t>123 cm</t>
  </si>
  <si>
    <t>secchi</t>
  </si>
  <si>
    <t xml:space="preserve">?? But sampled 10:30-12:30 </t>
  </si>
  <si>
    <t>RM 103</t>
  </si>
  <si>
    <t>20 cm</t>
  </si>
  <si>
    <t>17 cm</t>
  </si>
  <si>
    <t>Yellow Perch</t>
  </si>
  <si>
    <t>Zebra Mussels</t>
  </si>
  <si>
    <t>ampules</t>
  </si>
  <si>
    <t>RM 96.5</t>
  </si>
  <si>
    <t>titration</t>
  </si>
  <si>
    <t>chemetrics</t>
  </si>
  <si>
    <t>Rm 96.5</t>
  </si>
  <si>
    <t>American Eel</t>
  </si>
  <si>
    <t>Blue Crab</t>
  </si>
  <si>
    <t>Chlorophyll Visual Assessment</t>
  </si>
  <si>
    <t xml:space="preserve">Turbidity </t>
  </si>
  <si>
    <t>Turbidity technique</t>
  </si>
  <si>
    <t>RM Site Time</t>
  </si>
  <si>
    <t>Comments</t>
  </si>
  <si>
    <t>Salinity  Technique</t>
  </si>
  <si>
    <t>% Saturation</t>
  </si>
  <si>
    <t>pH</t>
  </si>
  <si>
    <t xml:space="preserve">RM Site </t>
  </si>
  <si>
    <t>white perch</t>
  </si>
  <si>
    <t>striped bass</t>
  </si>
  <si>
    <t>atlantic silverside</t>
  </si>
  <si>
    <t>banded killifish</t>
  </si>
  <si>
    <t>Grass Shrimp</t>
  </si>
  <si>
    <t>Winter Flounder</t>
  </si>
  <si>
    <t>Ships</t>
  </si>
  <si>
    <t>North/South Bound</t>
  </si>
  <si>
    <t>Full/Empty</t>
  </si>
  <si>
    <t>Other Observations</t>
  </si>
  <si>
    <t>RM 300</t>
  </si>
  <si>
    <t>Water Temp °F</t>
  </si>
  <si>
    <t>Water Temp °C</t>
  </si>
  <si>
    <t>unlimited</t>
  </si>
  <si>
    <t>nr</t>
  </si>
  <si>
    <t>Air Temp. °F</t>
  </si>
  <si>
    <t>Air Temp. °C</t>
  </si>
  <si>
    <t>Height cm</t>
  </si>
  <si>
    <t>Rising</t>
  </si>
  <si>
    <t>Falling</t>
  </si>
  <si>
    <t>Cm/min</t>
  </si>
  <si>
    <t>cm/sec</t>
  </si>
  <si>
    <t>Barnacle</t>
  </si>
  <si>
    <t>Barge w/tug</t>
  </si>
  <si>
    <t>RM 36</t>
  </si>
  <si>
    <t>Rm 36</t>
  </si>
  <si>
    <t>titration kit</t>
  </si>
  <si>
    <t>68 cm</t>
  </si>
  <si>
    <t>110 cm</t>
  </si>
  <si>
    <t>124 cm</t>
  </si>
  <si>
    <t>144 cm</t>
  </si>
  <si>
    <t xml:space="preserve">RM 36 </t>
  </si>
  <si>
    <t>RM 32</t>
  </si>
  <si>
    <t>RM 84.5</t>
  </si>
  <si>
    <t>74.3 cm</t>
  </si>
  <si>
    <t>46 cm</t>
  </si>
  <si>
    <t>48.6 cm</t>
  </si>
  <si>
    <t>15 cm</t>
  </si>
  <si>
    <t>black</t>
  </si>
  <si>
    <t>empty</t>
  </si>
  <si>
    <t>RIC 55</t>
  </si>
  <si>
    <t>Not recorded since off main channel</t>
  </si>
  <si>
    <t>East RM.5 SS</t>
  </si>
  <si>
    <t>East RM0.5 SS</t>
  </si>
  <si>
    <t>136 cm</t>
  </si>
  <si>
    <t>Flood tide</t>
  </si>
  <si>
    <t>East RM4 GP</t>
  </si>
  <si>
    <t>6 to 11</t>
  </si>
  <si>
    <t>600 cm</t>
  </si>
  <si>
    <t>705 cm</t>
  </si>
  <si>
    <t>AVG=578 cm</t>
  </si>
  <si>
    <t>Note: Strong current, hard to drop</t>
  </si>
  <si>
    <t>East RM 4 GP</t>
  </si>
  <si>
    <t>sea robin</t>
  </si>
  <si>
    <t>sea bass</t>
  </si>
  <si>
    <t>porgy</t>
  </si>
  <si>
    <t>344 cm</t>
  </si>
  <si>
    <t>305 cm</t>
  </si>
  <si>
    <t>RM -11 BP</t>
  </si>
  <si>
    <t>RM -7 FW</t>
  </si>
  <si>
    <t>.85 m</t>
  </si>
  <si>
    <t>RM -4 FW</t>
  </si>
  <si>
    <t>Asian shore crab</t>
  </si>
  <si>
    <t>X*</t>
  </si>
  <si>
    <t>Flood time</t>
  </si>
  <si>
    <t>Motorboat</t>
  </si>
  <si>
    <t>Cargo ship</t>
  </si>
  <si>
    <t>Container ship</t>
  </si>
  <si>
    <t>spec. grav: 1.013</t>
  </si>
  <si>
    <t xml:space="preserve">RM for graphing </t>
  </si>
  <si>
    <t>Salinity averages for graphing</t>
  </si>
  <si>
    <t>In our 3rd seine pulled up a bright orange construction cone, also wood pilings</t>
  </si>
  <si>
    <t>RM 61</t>
  </si>
  <si>
    <t>1:15-2:00 PM</t>
  </si>
  <si>
    <t>7 to 10</t>
  </si>
  <si>
    <t xml:space="preserve">4 to 6 </t>
  </si>
  <si>
    <t>Lots of geese</t>
  </si>
  <si>
    <t>fish jumping (carp)</t>
  </si>
  <si>
    <t>osprey</t>
  </si>
  <si>
    <t>no name/B&amp;W</t>
  </si>
  <si>
    <t>Northbound</t>
  </si>
  <si>
    <t>light</t>
  </si>
  <si>
    <t>Name</t>
  </si>
  <si>
    <t>tug pushing Barge</t>
  </si>
  <si>
    <t>strip -&gt;</t>
  </si>
  <si>
    <t>Phosphates ppm</t>
  </si>
  <si>
    <t>Alkalinity mg/L</t>
  </si>
  <si>
    <t>48 cm</t>
  </si>
  <si>
    <t>turbidity tube</t>
  </si>
  <si>
    <t>RM 152</t>
  </si>
  <si>
    <t>hydrometer</t>
  </si>
  <si>
    <t xml:space="preserve">no salinity recorded at all </t>
  </si>
  <si>
    <t>Barge</t>
  </si>
  <si>
    <t>all Day</t>
  </si>
  <si>
    <t>loaded</t>
  </si>
  <si>
    <t>probably gravel</t>
  </si>
  <si>
    <t>All Day</t>
  </si>
  <si>
    <t>docked at quarry</t>
  </si>
  <si>
    <t>unloaded</t>
  </si>
  <si>
    <t>comment</t>
  </si>
  <si>
    <t>Mature eagle flying over west shore</t>
  </si>
  <si>
    <t>X</t>
  </si>
  <si>
    <t>Wind Beaufort</t>
  </si>
  <si>
    <t>Wind Kts</t>
  </si>
  <si>
    <t>RM 145</t>
  </si>
  <si>
    <t>7 to10</t>
  </si>
  <si>
    <t>Rm 145</t>
  </si>
  <si>
    <t>452.12 cm</t>
  </si>
  <si>
    <t>426.72 cm</t>
  </si>
  <si>
    <t>411.48 cm</t>
  </si>
  <si>
    <t>400.05 cm</t>
  </si>
  <si>
    <t>391.16 cm</t>
  </si>
  <si>
    <t>370.84 cm</t>
  </si>
  <si>
    <t>RM 133</t>
  </si>
  <si>
    <t>RM 58</t>
  </si>
  <si>
    <t>RM 59</t>
  </si>
  <si>
    <t>unidentified baby fish</t>
  </si>
  <si>
    <t>Anchovy</t>
  </si>
  <si>
    <t>15.3 cm</t>
  </si>
  <si>
    <t>7.6 cm</t>
  </si>
  <si>
    <t>3 cm</t>
  </si>
  <si>
    <t>Not Recorded</t>
  </si>
  <si>
    <t>Rm 58</t>
  </si>
  <si>
    <t>ppt</t>
  </si>
  <si>
    <t>Rm 55</t>
  </si>
  <si>
    <t>Fishing</t>
  </si>
  <si>
    <t>RM 55</t>
  </si>
  <si>
    <t>21 cm</t>
  </si>
  <si>
    <t>Atlantic Menhaden</t>
  </si>
  <si>
    <t>RM 41</t>
  </si>
  <si>
    <t>meter</t>
  </si>
  <si>
    <t>Rm 41</t>
  </si>
  <si>
    <t>Northern Pipefish</t>
  </si>
  <si>
    <t xml:space="preserve">Comb Jellies </t>
  </si>
  <si>
    <t>15.5 cm</t>
  </si>
  <si>
    <t>not recorded</t>
  </si>
  <si>
    <t>11:39-12:04</t>
  </si>
  <si>
    <t xml:space="preserve">RM 41 </t>
  </si>
  <si>
    <t xml:space="preserve">was setting out crab traps.  </t>
  </si>
  <si>
    <t xml:space="preserve">RM 18.5 </t>
  </si>
  <si>
    <t>RM 18.5</t>
  </si>
  <si>
    <t>Rm 18.5</t>
  </si>
  <si>
    <t>Rm 13</t>
  </si>
  <si>
    <t>RM 13</t>
  </si>
  <si>
    <t>NW</t>
  </si>
  <si>
    <t xml:space="preserve">1.0 to 2.0 </t>
  </si>
  <si>
    <t>23.58 cm</t>
  </si>
  <si>
    <t>Lots of ducks, also phragmites in the marsh</t>
  </si>
  <si>
    <t>Atlantic trawling &amp; salvage</t>
  </si>
  <si>
    <t>Idle</t>
  </si>
  <si>
    <t>YSI &amp; hydrometer</t>
  </si>
  <si>
    <t>box cars? Crane</t>
  </si>
  <si>
    <t>liberty</t>
  </si>
  <si>
    <t>low range test kits off charts</t>
  </si>
  <si>
    <t>used high range test strips</t>
  </si>
  <si>
    <t>Alewife</t>
  </si>
  <si>
    <t>Blueback Herring</t>
  </si>
  <si>
    <t>Gizzard Shad</t>
  </si>
  <si>
    <t>Rm 127</t>
  </si>
  <si>
    <t>S</t>
  </si>
  <si>
    <t>JTU sight tube</t>
  </si>
  <si>
    <t>RM 127</t>
  </si>
  <si>
    <t>Bottom Samples</t>
  </si>
  <si>
    <t>YSI</t>
  </si>
  <si>
    <t>&lt;0.5</t>
  </si>
  <si>
    <t>&lt;0.1</t>
  </si>
  <si>
    <t xml:space="preserve">After 2:20 PM </t>
  </si>
  <si>
    <t xml:space="preserve">8:00 AM - 2:20 </t>
  </si>
  <si>
    <t xml:space="preserve">14-16 </t>
  </si>
  <si>
    <t xml:space="preserve">hydrometer </t>
  </si>
  <si>
    <t>Barge with tug</t>
  </si>
  <si>
    <t>Patriot</t>
  </si>
  <si>
    <t>Stationary</t>
  </si>
  <si>
    <t>Energie 8701</t>
  </si>
  <si>
    <t>black with yellow trim</t>
  </si>
  <si>
    <t>rotated to South</t>
  </si>
  <si>
    <t>DBL 103</t>
  </si>
  <si>
    <t>Ksea</t>
  </si>
  <si>
    <t>RTC80</t>
  </si>
  <si>
    <t>Large amount of monarch butterflies on the pier today - 28 at one time travelled through the seining area at one time</t>
  </si>
  <si>
    <t xml:space="preserve">Throughout the day we noticed several Monarch butterflies.  </t>
  </si>
  <si>
    <t xml:space="preserve">There were also Canada geese in the river and chipmunks </t>
  </si>
  <si>
    <t xml:space="preserve">scurrying on the bank by the picnic facilities. There were </t>
  </si>
  <si>
    <t xml:space="preserve">several fishermen using the boat marina area to fish from.  One </t>
  </si>
  <si>
    <t>RM 12</t>
  </si>
  <si>
    <t>18 inches</t>
  </si>
  <si>
    <t>12 inches</t>
  </si>
  <si>
    <t>Harlem  12</t>
  </si>
  <si>
    <t>16, 19</t>
  </si>
  <si>
    <t>18,17</t>
  </si>
  <si>
    <t>19,19`</t>
  </si>
  <si>
    <t>Harlem 12</t>
  </si>
  <si>
    <t>59 cm (floating docks @ higher tide)</t>
  </si>
  <si>
    <t xml:space="preserve">RM 85 </t>
  </si>
  <si>
    <t>114 cm</t>
  </si>
  <si>
    <t>108 cm</t>
  </si>
  <si>
    <t>99 cm</t>
  </si>
  <si>
    <t>92 cm</t>
  </si>
  <si>
    <t>84 cm</t>
  </si>
  <si>
    <t>80 cm</t>
  </si>
  <si>
    <t>78 cm</t>
  </si>
  <si>
    <t>89 cm</t>
  </si>
  <si>
    <t>100 cm</t>
  </si>
  <si>
    <t>x</t>
  </si>
  <si>
    <t>Group 1</t>
  </si>
  <si>
    <t>Group 3</t>
  </si>
  <si>
    <t>Group 2</t>
  </si>
  <si>
    <t>Group 4</t>
  </si>
  <si>
    <t>Group 5</t>
  </si>
  <si>
    <t xml:space="preserve">Group 6/DEC </t>
  </si>
  <si>
    <t xml:space="preserve">Brown Bullhead </t>
  </si>
  <si>
    <t xml:space="preserve">Crayfish </t>
  </si>
  <si>
    <t>Channel Catfish</t>
  </si>
  <si>
    <t>General Catsfish</t>
  </si>
  <si>
    <t>Carp</t>
  </si>
  <si>
    <t>Golden Shiner</t>
  </si>
  <si>
    <t>Largemouth Bass</t>
  </si>
  <si>
    <t>Rm 78</t>
  </si>
  <si>
    <t>43.8 cm</t>
  </si>
  <si>
    <t>RM 78</t>
  </si>
  <si>
    <t>mummichogs</t>
  </si>
  <si>
    <t>pumpkinseed</t>
  </si>
  <si>
    <t>Herring</t>
  </si>
  <si>
    <t>Rm 124</t>
  </si>
  <si>
    <t>35 cm</t>
  </si>
  <si>
    <t xml:space="preserve">Rm 124 </t>
  </si>
  <si>
    <t>JTU site tube - averages recorded of 3 readings</t>
  </si>
  <si>
    <t>Wind MPH</t>
  </si>
  <si>
    <t>N</t>
  </si>
  <si>
    <t>Wind Direction -  from</t>
  </si>
  <si>
    <t>JTU site tube</t>
  </si>
  <si>
    <t>None noted!</t>
  </si>
  <si>
    <t>9:45 AM to noon</t>
  </si>
  <si>
    <t xml:space="preserve">8AM to noon </t>
  </si>
  <si>
    <t>Seine 1</t>
  </si>
  <si>
    <t>Seine 2</t>
  </si>
  <si>
    <t>Seine 4</t>
  </si>
  <si>
    <t>Seine 3</t>
  </si>
  <si>
    <t>Seine 5</t>
  </si>
  <si>
    <t>Seine 6</t>
  </si>
  <si>
    <t>Tesselated Darter</t>
  </si>
  <si>
    <t>Rm 61 E</t>
  </si>
  <si>
    <t>Listed as '1' per species provided - no totals included</t>
  </si>
  <si>
    <t>1:30 - 3:00 PM</t>
  </si>
  <si>
    <t>RM 25 W</t>
  </si>
  <si>
    <t>RM 18</t>
  </si>
  <si>
    <t>Rm 18</t>
  </si>
  <si>
    <t>Banks changed by Native Americans oyster shell piles; bricks from brick factories making the area a peninsula not an island; cabins being built &amp; torn down</t>
  </si>
  <si>
    <t>Rm 39.5</t>
  </si>
  <si>
    <t>Red/Black</t>
  </si>
  <si>
    <t>Barge w/ tug</t>
  </si>
  <si>
    <t>Black</t>
  </si>
  <si>
    <t>full</t>
  </si>
  <si>
    <t>Green</t>
  </si>
  <si>
    <t>Osprey</t>
  </si>
  <si>
    <t>Geese</t>
  </si>
  <si>
    <t>ppm</t>
  </si>
  <si>
    <t xml:space="preserve">10:30-12:30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</si>
</sst>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sz val="10"/>
      <name val="Tahoma"/>
      <family val="0"/>
    </font>
    <font>
      <b/>
      <sz val="10"/>
      <name val="Tahoma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8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8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18" fontId="2" fillId="0" borderId="10" xfId="0" applyNumberFormat="1" applyFont="1" applyBorder="1" applyAlignment="1">
      <alignment/>
    </xf>
    <xf numFmtId="1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" fontId="2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18" fontId="0" fillId="0" borderId="10" xfId="0" applyNumberFormat="1" applyFont="1" applyBorder="1" applyAlignment="1">
      <alignment/>
    </xf>
    <xf numFmtId="1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8" fontId="2" fillId="0" borderId="10" xfId="0" applyNumberFormat="1" applyFont="1" applyBorder="1" applyAlignment="1">
      <alignment/>
    </xf>
    <xf numFmtId="18" fontId="0" fillId="0" borderId="10" xfId="0" applyNumberFormat="1" applyBorder="1" applyAlignment="1">
      <alignment wrapText="1"/>
    </xf>
    <xf numFmtId="18" fontId="2" fillId="0" borderId="10" xfId="0" applyNumberFormat="1" applyFont="1" applyBorder="1" applyAlignment="1">
      <alignment wrapText="1"/>
    </xf>
    <xf numFmtId="18" fontId="0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textRotation="90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 wrapText="1"/>
    </xf>
    <xf numFmtId="2" fontId="0" fillId="0" borderId="10" xfId="0" applyNumberFormat="1" applyFont="1" applyBorder="1" applyAlignment="1">
      <alignment/>
    </xf>
    <xf numFmtId="18" fontId="0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8" fontId="0" fillId="0" borderId="10" xfId="0" applyNumberFormat="1" applyFont="1" applyBorder="1" applyAlignment="1">
      <alignment/>
    </xf>
    <xf numFmtId="18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" fontId="11" fillId="0" borderId="10" xfId="0" applyNumberFormat="1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" fontId="11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5"/>
  <sheetViews>
    <sheetView zoomScale="111" zoomScaleNormal="111" workbookViewId="0" topLeftCell="A1">
      <pane ySplit="1700" topLeftCell="BM170" activePane="bottomLeft" state="split"/>
      <selection pane="topLeft" activeCell="B191" sqref="B191"/>
      <selection pane="bottomLeft" activeCell="A205" sqref="A205"/>
    </sheetView>
  </sheetViews>
  <sheetFormatPr defaultColWidth="11.00390625" defaultRowHeight="12.75"/>
  <cols>
    <col min="1" max="1" width="11.00390625" style="0" customWidth="1"/>
    <col min="2" max="2" width="6.375" style="0" customWidth="1"/>
    <col min="3" max="4" width="6.625" style="0" customWidth="1"/>
    <col min="5" max="5" width="5.875" style="0" customWidth="1"/>
    <col min="6" max="7" width="6.625" style="0" customWidth="1"/>
    <col min="8" max="8" width="6.00390625" style="0" customWidth="1"/>
    <col min="9" max="9" width="5.875" style="0" customWidth="1"/>
    <col min="10" max="10" width="7.625" style="0" customWidth="1"/>
    <col min="11" max="11" width="8.75390625" style="0" customWidth="1"/>
    <col min="12" max="12" width="10.125" style="0" customWidth="1"/>
    <col min="13" max="13" width="9.00390625" style="0" customWidth="1"/>
  </cols>
  <sheetData>
    <row r="1" spans="1:13" ht="63.75">
      <c r="A1" s="21" t="s">
        <v>376</v>
      </c>
      <c r="B1" s="21" t="s">
        <v>398</v>
      </c>
      <c r="C1" s="21" t="s">
        <v>397</v>
      </c>
      <c r="D1" s="21" t="s">
        <v>609</v>
      </c>
      <c r="E1" s="21" t="s">
        <v>485</v>
      </c>
      <c r="F1" s="21" t="s">
        <v>484</v>
      </c>
      <c r="G1" s="21" t="s">
        <v>611</v>
      </c>
      <c r="H1" s="21" t="s">
        <v>394</v>
      </c>
      <c r="I1" s="21" t="s">
        <v>393</v>
      </c>
      <c r="J1" s="21" t="s">
        <v>373</v>
      </c>
      <c r="K1" s="21" t="s">
        <v>374</v>
      </c>
      <c r="L1" s="21" t="s">
        <v>375</v>
      </c>
      <c r="M1" s="22"/>
    </row>
    <row r="2" spans="1:13" ht="12.75">
      <c r="A2" s="23" t="s">
        <v>392</v>
      </c>
      <c r="B2" s="22"/>
      <c r="C2" s="22"/>
      <c r="D2" s="22"/>
      <c r="E2" s="22">
        <v>4</v>
      </c>
      <c r="F2" s="22"/>
      <c r="G2" s="22"/>
      <c r="H2" s="22"/>
      <c r="I2" s="22"/>
      <c r="J2" s="22"/>
      <c r="K2" s="22"/>
      <c r="L2" s="22"/>
      <c r="M2" s="22"/>
    </row>
    <row r="3" spans="1:13" ht="25.5">
      <c r="A3" s="24">
        <v>0.40625</v>
      </c>
      <c r="B3" s="22">
        <v>15.5</v>
      </c>
      <c r="C3" s="22">
        <v>60</v>
      </c>
      <c r="D3" s="22"/>
      <c r="E3" s="25"/>
      <c r="F3" s="22"/>
      <c r="G3" s="22"/>
      <c r="H3" s="22">
        <v>15.2</v>
      </c>
      <c r="I3" s="22">
        <v>59.4</v>
      </c>
      <c r="J3" s="22"/>
      <c r="K3" s="22" t="s">
        <v>395</v>
      </c>
      <c r="L3" s="20" t="s">
        <v>470</v>
      </c>
      <c r="M3" s="22"/>
    </row>
    <row r="4" spans="1:13" ht="12.75">
      <c r="A4" s="24">
        <v>0.4201388888888889</v>
      </c>
      <c r="B4" s="22"/>
      <c r="C4" s="22"/>
      <c r="D4" s="22"/>
      <c r="E4" s="22"/>
      <c r="F4" s="22"/>
      <c r="G4" s="22"/>
      <c r="H4" s="22">
        <v>15.4</v>
      </c>
      <c r="I4" s="22">
        <v>59.7</v>
      </c>
      <c r="J4" s="22" t="s">
        <v>396</v>
      </c>
      <c r="K4" s="22" t="s">
        <v>395</v>
      </c>
      <c r="L4" s="22"/>
      <c r="M4" s="22"/>
    </row>
    <row r="5" spans="1:13" ht="12.75">
      <c r="A5" s="23" t="s">
        <v>471</v>
      </c>
      <c r="B5" s="22"/>
      <c r="C5" s="22"/>
      <c r="D5" s="22"/>
      <c r="E5" s="22"/>
      <c r="F5" s="22"/>
      <c r="G5" s="22"/>
      <c r="H5" s="22"/>
      <c r="I5" s="22"/>
      <c r="J5" s="22"/>
      <c r="K5" s="22" t="s">
        <v>469</v>
      </c>
      <c r="L5" s="22" t="s">
        <v>470</v>
      </c>
      <c r="M5" s="22"/>
    </row>
    <row r="6" spans="1:13" ht="12.75">
      <c r="A6" s="23" t="s">
        <v>486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24">
        <v>0.4895833333333333</v>
      </c>
      <c r="B7" s="22"/>
      <c r="C7" s="22">
        <v>70</v>
      </c>
      <c r="D7" s="22"/>
      <c r="E7" s="22"/>
      <c r="F7" s="22"/>
      <c r="G7" s="22"/>
      <c r="H7" s="22"/>
      <c r="I7" s="22"/>
      <c r="J7" s="22">
        <v>0.3</v>
      </c>
      <c r="K7" s="22"/>
      <c r="L7" s="22"/>
      <c r="M7" s="22"/>
    </row>
    <row r="8" spans="1:13" ht="12.75">
      <c r="A8" s="24">
        <v>0.5479166666666667</v>
      </c>
      <c r="B8" s="22">
        <v>22</v>
      </c>
      <c r="C8" s="22">
        <v>71</v>
      </c>
      <c r="D8" s="22"/>
      <c r="E8" s="26" t="s">
        <v>487</v>
      </c>
      <c r="F8" s="22"/>
      <c r="G8" s="22" t="s">
        <v>610</v>
      </c>
      <c r="H8" s="22"/>
      <c r="I8" s="22"/>
      <c r="J8" s="22">
        <v>0.3</v>
      </c>
      <c r="K8" s="22"/>
      <c r="L8" s="22"/>
      <c r="M8" s="22"/>
    </row>
    <row r="9" spans="1:13" ht="12.75">
      <c r="A9" s="23" t="s">
        <v>495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4">
        <v>0.4375</v>
      </c>
      <c r="B10" s="22"/>
      <c r="C10" s="22">
        <v>65</v>
      </c>
      <c r="D10" s="22"/>
      <c r="E10" s="22"/>
      <c r="F10" s="22">
        <v>4</v>
      </c>
      <c r="G10" s="22"/>
      <c r="H10" s="22">
        <v>19.8</v>
      </c>
      <c r="I10" s="22">
        <v>67.6</v>
      </c>
      <c r="J10" s="22">
        <v>0.01</v>
      </c>
      <c r="K10" s="22" t="s">
        <v>396</v>
      </c>
      <c r="L10" s="22"/>
      <c r="M10" s="22"/>
    </row>
    <row r="11" spans="1:13" ht="12.75">
      <c r="A11" s="24">
        <v>0.46875</v>
      </c>
      <c r="B11" s="22"/>
      <c r="C11" s="22">
        <v>67</v>
      </c>
      <c r="D11" s="22"/>
      <c r="E11" s="22"/>
      <c r="F11" s="22"/>
      <c r="G11" s="22"/>
      <c r="H11" s="22">
        <v>19.8</v>
      </c>
      <c r="I11" s="22">
        <v>67.6</v>
      </c>
      <c r="J11" s="22"/>
      <c r="K11" s="22"/>
      <c r="L11" s="22"/>
      <c r="M11" s="22"/>
    </row>
    <row r="12" spans="1:13" ht="12.75">
      <c r="A12" s="23" t="s">
        <v>540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24">
        <v>0.6451388888888888</v>
      </c>
      <c r="B13" s="22">
        <v>26</v>
      </c>
      <c r="C13" s="22">
        <v>79</v>
      </c>
      <c r="D13" s="22"/>
      <c r="E13" s="22"/>
      <c r="F13" s="22">
        <v>4</v>
      </c>
      <c r="G13" s="22" t="s">
        <v>541</v>
      </c>
      <c r="H13" s="22">
        <v>24</v>
      </c>
      <c r="I13" s="22">
        <v>75.2</v>
      </c>
      <c r="J13" s="22">
        <v>2</v>
      </c>
      <c r="K13" s="22"/>
      <c r="L13" s="22"/>
      <c r="M13" s="22"/>
    </row>
    <row r="14" spans="1:13" ht="12.75">
      <c r="A14" s="24">
        <v>0.6631944444444444</v>
      </c>
      <c r="B14" s="22"/>
      <c r="C14" s="22"/>
      <c r="D14" s="22"/>
      <c r="E14" s="22"/>
      <c r="F14" s="22"/>
      <c r="G14" s="22"/>
      <c r="H14" s="22">
        <v>24.5</v>
      </c>
      <c r="I14" s="22">
        <v>76.1</v>
      </c>
      <c r="J14" s="22"/>
      <c r="K14" s="22"/>
      <c r="L14" s="22"/>
      <c r="M14" s="22"/>
    </row>
    <row r="15" spans="1:13" ht="12.75">
      <c r="A15" s="24">
        <v>0.6826388888888889</v>
      </c>
      <c r="B15" s="22">
        <v>24</v>
      </c>
      <c r="C15" s="22">
        <v>75</v>
      </c>
      <c r="D15" s="22"/>
      <c r="E15" s="22"/>
      <c r="F15" s="22"/>
      <c r="G15" s="22"/>
      <c r="H15" s="22">
        <v>24.2</v>
      </c>
      <c r="I15" s="22">
        <v>75.5</v>
      </c>
      <c r="J15" s="22"/>
      <c r="K15" s="22">
        <v>50</v>
      </c>
      <c r="L15" s="22" t="s">
        <v>542</v>
      </c>
      <c r="M15" s="22"/>
    </row>
    <row r="16" spans="1:13" ht="12.75">
      <c r="A16" s="23" t="s">
        <v>607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2.75">
      <c r="A17" s="27">
        <v>0.40277777777777773</v>
      </c>
      <c r="B17" s="22"/>
      <c r="C17" s="22"/>
      <c r="D17" s="22"/>
      <c r="E17" s="22"/>
      <c r="F17" s="22"/>
      <c r="G17" s="22"/>
      <c r="H17" s="22"/>
      <c r="I17" s="22"/>
      <c r="J17" s="22">
        <v>0.4</v>
      </c>
      <c r="K17" s="22">
        <v>6.6</v>
      </c>
      <c r="L17" s="95" t="s">
        <v>608</v>
      </c>
      <c r="M17" s="22"/>
    </row>
    <row r="18" spans="1:13" ht="12.75">
      <c r="A18" s="24">
        <v>0.43194444444444446</v>
      </c>
      <c r="B18" s="22">
        <v>17</v>
      </c>
      <c r="C18" s="22"/>
      <c r="D18" s="22"/>
      <c r="E18" s="22"/>
      <c r="F18" s="22">
        <v>3</v>
      </c>
      <c r="G18" s="22"/>
      <c r="H18" s="22">
        <v>15</v>
      </c>
      <c r="I18" s="22"/>
      <c r="J18" s="22">
        <v>0.3</v>
      </c>
      <c r="K18" s="22">
        <v>6.6</v>
      </c>
      <c r="L18" s="95"/>
      <c r="M18" s="22"/>
    </row>
    <row r="19" spans="1:13" ht="12.75">
      <c r="A19" s="24">
        <v>0.4375</v>
      </c>
      <c r="B19" s="22">
        <v>17</v>
      </c>
      <c r="C19" s="22"/>
      <c r="D19" s="22"/>
      <c r="E19" s="22"/>
      <c r="F19" s="22"/>
      <c r="G19" s="22"/>
      <c r="H19" s="22">
        <v>18</v>
      </c>
      <c r="I19" s="22"/>
      <c r="J19" s="22"/>
      <c r="K19" s="22"/>
      <c r="L19" s="95"/>
      <c r="M19" s="22"/>
    </row>
    <row r="20" spans="1:13" ht="12.75">
      <c r="A20" s="24">
        <v>0.4895833333333333</v>
      </c>
      <c r="B20" s="22"/>
      <c r="C20" s="22"/>
      <c r="D20" s="22"/>
      <c r="E20" s="22"/>
      <c r="F20" s="22"/>
      <c r="G20" s="22"/>
      <c r="H20" s="22"/>
      <c r="I20" s="22"/>
      <c r="J20" s="22">
        <v>0.3</v>
      </c>
      <c r="K20" s="22">
        <v>13.3</v>
      </c>
      <c r="L20" s="96"/>
      <c r="M20" s="22"/>
    </row>
    <row r="21" spans="1:13" ht="13.5" customHeight="1">
      <c r="A21" s="24">
        <v>0.5208333333333334</v>
      </c>
      <c r="B21" s="22"/>
      <c r="C21" s="22"/>
      <c r="D21" s="22"/>
      <c r="E21" s="22"/>
      <c r="F21" s="22">
        <v>4</v>
      </c>
      <c r="G21" s="22"/>
      <c r="H21" s="22"/>
      <c r="I21" s="22"/>
      <c r="J21" s="22">
        <v>0.1</v>
      </c>
      <c r="K21" s="22">
        <v>13.3</v>
      </c>
      <c r="L21" s="96"/>
      <c r="M21" s="22"/>
    </row>
    <row r="22" spans="1:13" ht="12.75">
      <c r="A22" s="23" t="s">
        <v>339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.75">
      <c r="A23" s="24">
        <v>0.4145833333333333</v>
      </c>
      <c r="B23" s="22">
        <v>17.6</v>
      </c>
      <c r="C23" s="22">
        <v>63.8</v>
      </c>
      <c r="D23" s="22"/>
      <c r="E23" s="22"/>
      <c r="F23" s="22"/>
      <c r="G23" s="22"/>
      <c r="H23" s="22">
        <v>20.6</v>
      </c>
      <c r="I23" s="22">
        <v>69</v>
      </c>
      <c r="J23" s="22">
        <v>0.3</v>
      </c>
      <c r="K23" s="22"/>
      <c r="L23" s="22"/>
      <c r="M23" s="22"/>
    </row>
    <row r="24" spans="1:13" ht="12.75">
      <c r="A24" s="24">
        <v>0.4479166666666667</v>
      </c>
      <c r="B24" s="22">
        <v>21</v>
      </c>
      <c r="C24" s="22">
        <v>68</v>
      </c>
      <c r="D24" s="22">
        <v>5</v>
      </c>
      <c r="E24" s="22"/>
      <c r="F24" s="22"/>
      <c r="G24" s="22" t="s">
        <v>541</v>
      </c>
      <c r="H24" s="22">
        <v>20.5</v>
      </c>
      <c r="I24" s="22">
        <v>68.9</v>
      </c>
      <c r="J24" s="22"/>
      <c r="K24" s="22"/>
      <c r="L24" s="22"/>
      <c r="M24" s="22"/>
    </row>
    <row r="25" spans="1:13" ht="12.75">
      <c r="A25" s="24">
        <v>0.4583333333333333</v>
      </c>
      <c r="B25" s="22"/>
      <c r="C25" s="22"/>
      <c r="D25" s="22">
        <v>15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.75">
      <c r="A26" s="24">
        <v>0.4895833333333333</v>
      </c>
      <c r="B26" s="22"/>
      <c r="C26" s="22"/>
      <c r="D26" s="22"/>
      <c r="E26" s="22"/>
      <c r="F26" s="22"/>
      <c r="G26" s="22"/>
      <c r="H26" s="22">
        <v>20.7</v>
      </c>
      <c r="I26" s="22"/>
      <c r="J26" s="22"/>
      <c r="K26" s="22">
        <v>0</v>
      </c>
      <c r="L26" s="22" t="s">
        <v>612</v>
      </c>
      <c r="M26" s="22"/>
    </row>
    <row r="27" spans="1:13" ht="12.75">
      <c r="A27" s="23" t="s">
        <v>350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.75">
      <c r="A28" s="24">
        <v>0.4583333333333333</v>
      </c>
      <c r="B28" s="22">
        <v>19</v>
      </c>
      <c r="C28" s="22">
        <v>66</v>
      </c>
      <c r="D28" s="22"/>
      <c r="E28" s="22" t="s">
        <v>351</v>
      </c>
      <c r="F28" s="22" t="s">
        <v>352</v>
      </c>
      <c r="G28" s="22" t="s">
        <v>353</v>
      </c>
      <c r="H28" s="22"/>
      <c r="I28" s="22"/>
      <c r="J28" s="22"/>
      <c r="K28" s="22"/>
      <c r="L28" s="22"/>
      <c r="M28" s="22"/>
    </row>
    <row r="29" spans="1:13" ht="12.75" customHeight="1">
      <c r="A29" s="24">
        <v>0.48194444444444445</v>
      </c>
      <c r="B29" s="22">
        <v>23</v>
      </c>
      <c r="C29" s="22">
        <v>73</v>
      </c>
      <c r="D29" s="22"/>
      <c r="E29" s="22"/>
      <c r="F29" s="22"/>
      <c r="G29" s="22"/>
      <c r="H29" s="22"/>
      <c r="I29" s="22"/>
      <c r="J29" s="22"/>
      <c r="K29" s="22" t="s">
        <v>354</v>
      </c>
      <c r="L29" s="22" t="s">
        <v>355</v>
      </c>
      <c r="M29" s="22"/>
    </row>
    <row r="30" spans="1:13" ht="12.75" customHeight="1">
      <c r="A30" s="24">
        <v>0.513888888888889</v>
      </c>
      <c r="B30" s="22"/>
      <c r="C30" s="22"/>
      <c r="D30" s="22"/>
      <c r="E30" s="22"/>
      <c r="F30" s="22"/>
      <c r="G30" s="22"/>
      <c r="H30" s="22"/>
      <c r="I30" s="22"/>
      <c r="J30" s="22">
        <v>1.5</v>
      </c>
      <c r="K30" s="22"/>
      <c r="L30" s="22"/>
      <c r="M30" s="22"/>
    </row>
    <row r="31" spans="1:13" ht="12.75">
      <c r="A31" s="24">
        <v>0.6</v>
      </c>
      <c r="B31" s="22"/>
      <c r="C31" s="22"/>
      <c r="D31" s="22"/>
      <c r="E31" s="22"/>
      <c r="F31" s="22"/>
      <c r="G31" s="22"/>
      <c r="H31" s="22">
        <v>22</v>
      </c>
      <c r="I31" s="22">
        <v>71.6</v>
      </c>
      <c r="J31" s="22"/>
      <c r="K31" s="22"/>
      <c r="L31" s="22"/>
      <c r="M31" s="22"/>
    </row>
    <row r="32" spans="1:13" ht="12.75">
      <c r="A32" s="23" t="s">
        <v>356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.75">
      <c r="A33" s="24">
        <v>0.4270833333333333</v>
      </c>
      <c r="B33" s="22"/>
      <c r="C33" s="22">
        <v>65</v>
      </c>
      <c r="D33" s="22"/>
      <c r="E33" s="22" t="s">
        <v>357</v>
      </c>
      <c r="F33" s="22"/>
      <c r="G33" s="22"/>
      <c r="H33" s="22">
        <v>20.1</v>
      </c>
      <c r="I33" s="22"/>
      <c r="J33" s="22"/>
      <c r="K33" s="22"/>
      <c r="L33" s="22"/>
      <c r="M33" s="22"/>
    </row>
    <row r="34" spans="1:13" ht="12.75">
      <c r="A34" s="24">
        <v>0.44930555555555557</v>
      </c>
      <c r="B34" s="22"/>
      <c r="C34" s="22"/>
      <c r="D34" s="22"/>
      <c r="E34" s="22"/>
      <c r="F34" s="22"/>
      <c r="G34" s="22"/>
      <c r="H34" s="22">
        <v>20.9</v>
      </c>
      <c r="I34" s="22"/>
      <c r="J34" s="22"/>
      <c r="K34" s="22"/>
      <c r="L34" s="22"/>
      <c r="M34" s="22"/>
    </row>
    <row r="35" spans="1:13" ht="12.75">
      <c r="A35" s="24">
        <v>0.47222222222222227</v>
      </c>
      <c r="B35" s="22"/>
      <c r="C35" s="22"/>
      <c r="D35" s="22"/>
      <c r="E35" s="22"/>
      <c r="F35" s="22"/>
      <c r="G35" s="22"/>
      <c r="H35" s="22">
        <v>20.3</v>
      </c>
      <c r="I35" s="22"/>
      <c r="J35" s="22">
        <v>0.3</v>
      </c>
      <c r="K35" s="22"/>
      <c r="L35" s="22"/>
      <c r="M35" s="22"/>
    </row>
    <row r="36" spans="1:13" ht="12.75">
      <c r="A36" s="24">
        <v>0.5208333333333334</v>
      </c>
      <c r="B36" s="22"/>
      <c r="C36" s="22">
        <v>72</v>
      </c>
      <c r="D36" s="22"/>
      <c r="E36" s="22"/>
      <c r="F36" s="22"/>
      <c r="G36" s="22"/>
      <c r="H36" s="22">
        <v>21</v>
      </c>
      <c r="I36" s="22"/>
      <c r="J36" s="22"/>
      <c r="K36" s="22" t="s">
        <v>358</v>
      </c>
      <c r="L36" s="22" t="s">
        <v>359</v>
      </c>
      <c r="M36" s="22"/>
    </row>
    <row r="37" spans="1:13" ht="12.75">
      <c r="A37" s="23" t="s">
        <v>367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38.25">
      <c r="A38" s="27">
        <v>0.3756944444444445</v>
      </c>
      <c r="B38" s="22"/>
      <c r="C38" s="22"/>
      <c r="D38" s="22"/>
      <c r="E38" s="22"/>
      <c r="F38" s="22"/>
      <c r="G38" s="22"/>
      <c r="H38" s="22">
        <v>18</v>
      </c>
      <c r="I38" s="22">
        <v>66.2</v>
      </c>
      <c r="J38" s="22"/>
      <c r="K38" s="22">
        <v>5.87</v>
      </c>
      <c r="L38" s="20" t="s">
        <v>157</v>
      </c>
      <c r="M38" s="20" t="s">
        <v>158</v>
      </c>
    </row>
    <row r="39" spans="1:13" ht="12.75">
      <c r="A39" s="24">
        <v>0.3902777777777778</v>
      </c>
      <c r="B39" s="22">
        <v>15</v>
      </c>
      <c r="C39" s="22">
        <v>60</v>
      </c>
      <c r="D39" s="22"/>
      <c r="E39" s="22" t="s">
        <v>107</v>
      </c>
      <c r="F39" s="22"/>
      <c r="G39" s="22" t="s">
        <v>541</v>
      </c>
      <c r="H39" s="22"/>
      <c r="I39" s="22"/>
      <c r="J39" s="22"/>
      <c r="K39" s="22"/>
      <c r="L39" s="22"/>
      <c r="M39" s="22"/>
    </row>
    <row r="40" spans="1:13" ht="12.75">
      <c r="A40" s="24">
        <v>0.5416666666666666</v>
      </c>
      <c r="B40" s="22"/>
      <c r="C40" s="22"/>
      <c r="D40" s="22"/>
      <c r="E40" s="22"/>
      <c r="F40" s="22"/>
      <c r="G40" s="22"/>
      <c r="H40" s="22">
        <v>22</v>
      </c>
      <c r="I40" s="22">
        <v>71.6</v>
      </c>
      <c r="J40" s="22"/>
      <c r="K40" s="22"/>
      <c r="L40" s="22"/>
      <c r="M40" s="22"/>
    </row>
    <row r="41" spans="1:13" ht="12.75">
      <c r="A41" s="23" t="s">
        <v>282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2.75">
      <c r="A42" s="28">
        <v>0.37847222222222227</v>
      </c>
      <c r="B42" s="22"/>
      <c r="C42" s="22"/>
      <c r="D42" s="22"/>
      <c r="E42" s="22"/>
      <c r="F42" s="22"/>
      <c r="G42" s="22"/>
      <c r="H42" s="22"/>
      <c r="I42" s="22"/>
      <c r="J42" s="22">
        <v>0.1</v>
      </c>
      <c r="K42" s="22">
        <v>20</v>
      </c>
      <c r="L42" s="22" t="s">
        <v>284</v>
      </c>
      <c r="M42" s="22"/>
    </row>
    <row r="43" spans="1:13" ht="12.75">
      <c r="A43" s="24">
        <v>0.43194444444444446</v>
      </c>
      <c r="B43" s="22">
        <v>20.6</v>
      </c>
      <c r="C43" s="22">
        <v>69</v>
      </c>
      <c r="D43" s="22"/>
      <c r="E43" s="22"/>
      <c r="F43" s="22">
        <v>1</v>
      </c>
      <c r="G43" s="22" t="s">
        <v>283</v>
      </c>
      <c r="H43" s="22"/>
      <c r="I43" s="22"/>
      <c r="J43" s="22"/>
      <c r="K43" s="22"/>
      <c r="L43" s="22"/>
      <c r="M43" s="22"/>
    </row>
    <row r="44" spans="1:13" ht="12.75">
      <c r="A44" s="24">
        <v>0.4479166666666667</v>
      </c>
      <c r="B44" s="22"/>
      <c r="C44" s="22"/>
      <c r="D44" s="22"/>
      <c r="E44" s="22"/>
      <c r="F44" s="22"/>
      <c r="G44" s="22"/>
      <c r="H44" s="22">
        <v>21.13</v>
      </c>
      <c r="I44" s="22">
        <v>70</v>
      </c>
      <c r="J44" s="22"/>
      <c r="K44" s="22"/>
      <c r="L44" s="22"/>
      <c r="M44" s="22"/>
    </row>
    <row r="45" spans="1:13" ht="12.75">
      <c r="A45" s="24">
        <v>0.4930555555555556</v>
      </c>
      <c r="B45" s="22"/>
      <c r="C45" s="22"/>
      <c r="D45" s="22"/>
      <c r="E45" s="22"/>
      <c r="F45" s="22"/>
      <c r="G45" s="22"/>
      <c r="H45" s="22">
        <v>22.8</v>
      </c>
      <c r="I45" s="22">
        <v>73</v>
      </c>
      <c r="J45" s="22"/>
      <c r="K45" s="22"/>
      <c r="L45" s="22"/>
      <c r="M45" s="22"/>
    </row>
    <row r="46" spans="1:13" ht="12.75">
      <c r="A46" s="23" t="s">
        <v>50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2.75">
      <c r="A47" s="24">
        <v>0.4375</v>
      </c>
      <c r="B47" s="22">
        <v>18</v>
      </c>
      <c r="C47" s="22">
        <v>64</v>
      </c>
      <c r="D47" s="22"/>
      <c r="E47" s="22"/>
      <c r="F47" s="22"/>
      <c r="G47" s="22"/>
      <c r="H47" s="22">
        <v>20</v>
      </c>
      <c r="I47" s="22">
        <v>68</v>
      </c>
      <c r="J47" s="22"/>
      <c r="K47" s="22"/>
      <c r="L47" s="22"/>
      <c r="M47" s="22"/>
    </row>
    <row r="48" spans="1:13" ht="12.75">
      <c r="A48" s="24">
        <v>0.5208333333333334</v>
      </c>
      <c r="B48" s="22">
        <v>22</v>
      </c>
      <c r="C48" s="22">
        <v>72</v>
      </c>
      <c r="D48" s="22"/>
      <c r="E48" s="22" t="s">
        <v>59</v>
      </c>
      <c r="F48" s="22"/>
      <c r="G48" s="22" t="s">
        <v>60</v>
      </c>
      <c r="H48" s="22">
        <v>21</v>
      </c>
      <c r="I48" s="22">
        <v>70</v>
      </c>
      <c r="J48" s="22"/>
      <c r="K48" s="22" t="s">
        <v>61</v>
      </c>
      <c r="L48" s="22" t="s">
        <v>470</v>
      </c>
      <c r="M48" s="22"/>
    </row>
    <row r="49" spans="1:13" ht="12.75">
      <c r="A49" s="24">
        <v>0.5625</v>
      </c>
      <c r="B49" s="22"/>
      <c r="C49" s="22"/>
      <c r="D49" s="22"/>
      <c r="E49" s="22"/>
      <c r="F49" s="22"/>
      <c r="G49" s="22"/>
      <c r="H49" s="22"/>
      <c r="I49" s="22"/>
      <c r="J49" s="22">
        <v>0.3</v>
      </c>
      <c r="K49" s="22"/>
      <c r="L49" s="22"/>
      <c r="M49" s="22"/>
    </row>
    <row r="50" spans="1:13" ht="12.75">
      <c r="A50" s="23" t="s">
        <v>415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2.75">
      <c r="A51" s="24">
        <v>0.37916666666666665</v>
      </c>
      <c r="B51" s="22">
        <v>16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2.75">
      <c r="A52" s="24">
        <v>0.4055555555555555</v>
      </c>
      <c r="B52" s="22">
        <v>16</v>
      </c>
      <c r="C52" s="22"/>
      <c r="D52" s="22"/>
      <c r="E52" s="22"/>
      <c r="F52" s="22"/>
      <c r="G52" s="22"/>
      <c r="H52" s="22">
        <v>20</v>
      </c>
      <c r="I52" s="22">
        <v>68</v>
      </c>
      <c r="J52" s="22">
        <v>2</v>
      </c>
      <c r="K52" s="22"/>
      <c r="L52" s="22"/>
      <c r="M52" s="22"/>
    </row>
    <row r="53" spans="1:13" ht="12.75">
      <c r="A53" s="24">
        <v>0.41805555555555557</v>
      </c>
      <c r="B53" s="22">
        <v>16</v>
      </c>
      <c r="C53" s="22"/>
      <c r="D53" s="22"/>
      <c r="E53" s="22"/>
      <c r="F53" s="22"/>
      <c r="G53" s="22"/>
      <c r="H53" s="22"/>
      <c r="I53" s="22"/>
      <c r="J53" s="22"/>
      <c r="K53" s="22" t="s">
        <v>416</v>
      </c>
      <c r="L53" s="22" t="s">
        <v>359</v>
      </c>
      <c r="M53" s="22"/>
    </row>
    <row r="54" spans="1:13" ht="12.75">
      <c r="A54" s="24">
        <v>0.44375</v>
      </c>
      <c r="B54" s="22">
        <v>21</v>
      </c>
      <c r="C54" s="22"/>
      <c r="D54" s="22"/>
      <c r="E54" s="22"/>
      <c r="F54" s="22"/>
      <c r="G54" s="22"/>
      <c r="H54" s="22">
        <v>20</v>
      </c>
      <c r="I54" s="22">
        <v>68</v>
      </c>
      <c r="J54" s="22"/>
      <c r="K54" s="22" t="s">
        <v>417</v>
      </c>
      <c r="L54" s="22"/>
      <c r="M54" s="22"/>
    </row>
    <row r="55" spans="1:13" ht="12.75">
      <c r="A55" s="24">
        <v>0.45555555555555555</v>
      </c>
      <c r="B55" s="22">
        <v>21</v>
      </c>
      <c r="C55" s="22"/>
      <c r="D55" s="22"/>
      <c r="E55" s="22"/>
      <c r="F55" s="22"/>
      <c r="G55" s="22"/>
      <c r="H55" s="22">
        <v>22</v>
      </c>
      <c r="I55" s="22">
        <v>72</v>
      </c>
      <c r="J55" s="22"/>
      <c r="K55" s="22"/>
      <c r="L55" s="22"/>
      <c r="M55" s="22"/>
    </row>
    <row r="56" spans="1:13" ht="12.75">
      <c r="A56" s="24">
        <v>0.47222222222222227</v>
      </c>
      <c r="B56" s="22">
        <v>22</v>
      </c>
      <c r="C56" s="22"/>
      <c r="D56" s="22"/>
      <c r="E56" s="22"/>
      <c r="F56" s="22"/>
      <c r="G56" s="22"/>
      <c r="H56" s="22"/>
      <c r="I56" s="22"/>
      <c r="J56" s="22"/>
      <c r="K56" s="22" t="s">
        <v>418</v>
      </c>
      <c r="L56" s="22"/>
      <c r="M56" s="22"/>
    </row>
    <row r="57" spans="1:13" ht="12.75">
      <c r="A57" s="24">
        <v>0.48819444444444443</v>
      </c>
      <c r="B57" s="22">
        <v>22</v>
      </c>
      <c r="C57" s="22"/>
      <c r="D57" s="22"/>
      <c r="E57" s="22"/>
      <c r="F57" s="22"/>
      <c r="G57" s="22"/>
      <c r="H57" s="22">
        <v>24</v>
      </c>
      <c r="I57" s="22">
        <v>75</v>
      </c>
      <c r="J57" s="22"/>
      <c r="K57" s="22"/>
      <c r="L57" s="22"/>
      <c r="M57" s="22"/>
    </row>
    <row r="58" spans="1:13" ht="12.75">
      <c r="A58" s="24">
        <v>0.5416666666666666</v>
      </c>
      <c r="B58" s="22">
        <v>22</v>
      </c>
      <c r="C58" s="22"/>
      <c r="D58" s="22"/>
      <c r="E58" s="22"/>
      <c r="F58" s="22"/>
      <c r="G58" s="22"/>
      <c r="H58" s="22">
        <v>23</v>
      </c>
      <c r="I58" s="22">
        <v>73</v>
      </c>
      <c r="J58" s="22"/>
      <c r="K58" s="22" t="s">
        <v>419</v>
      </c>
      <c r="L58" s="22"/>
      <c r="M58" s="22"/>
    </row>
    <row r="59" spans="1:13" ht="12.75">
      <c r="A59" s="24">
        <v>0.5645833333333333</v>
      </c>
      <c r="B59" s="22">
        <v>23</v>
      </c>
      <c r="C59" s="22"/>
      <c r="D59" s="22"/>
      <c r="E59" s="22"/>
      <c r="F59" s="22"/>
      <c r="G59" s="22"/>
      <c r="H59" s="22">
        <v>24</v>
      </c>
      <c r="I59" s="22">
        <v>75</v>
      </c>
      <c r="J59" s="22"/>
      <c r="K59" s="22"/>
      <c r="L59" s="22"/>
      <c r="M59" s="22"/>
    </row>
    <row r="60" spans="1:13" ht="12.75">
      <c r="A60" s="24">
        <v>0.5868055555555556</v>
      </c>
      <c r="B60" s="22">
        <v>26</v>
      </c>
      <c r="C60" s="22"/>
      <c r="D60" s="22"/>
      <c r="E60" s="22"/>
      <c r="F60" s="22"/>
      <c r="G60" s="22"/>
      <c r="H60" s="22"/>
      <c r="I60" s="22"/>
      <c r="J60" s="22"/>
      <c r="K60" s="22" t="s">
        <v>259</v>
      </c>
      <c r="L60" s="22"/>
      <c r="M60" s="22"/>
    </row>
    <row r="61" spans="1:13" ht="12.75">
      <c r="A61" s="23" t="s">
        <v>599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12.75">
      <c r="A62" s="24">
        <v>0.43263888888888885</v>
      </c>
      <c r="B62" s="22">
        <v>16</v>
      </c>
      <c r="C62" s="22"/>
      <c r="D62" s="22"/>
      <c r="E62" s="22"/>
      <c r="F62" s="22"/>
      <c r="G62" s="22"/>
      <c r="H62" s="22">
        <v>21</v>
      </c>
      <c r="I62" s="22"/>
      <c r="J62" s="22">
        <v>0.5</v>
      </c>
      <c r="K62" s="22" t="s">
        <v>600</v>
      </c>
      <c r="L62" s="22" t="s">
        <v>470</v>
      </c>
      <c r="M62" s="22"/>
    </row>
    <row r="63" spans="1:13" ht="12.75">
      <c r="A63" s="24">
        <v>0.5055555555555555</v>
      </c>
      <c r="B63" s="22">
        <v>23</v>
      </c>
      <c r="C63" s="22"/>
      <c r="D63" s="22"/>
      <c r="E63" s="22" t="s">
        <v>59</v>
      </c>
      <c r="F63" s="22"/>
      <c r="G63" s="22" t="s">
        <v>541</v>
      </c>
      <c r="H63" s="22"/>
      <c r="I63" s="22"/>
      <c r="J63" s="22"/>
      <c r="K63" s="22"/>
      <c r="L63" s="22"/>
      <c r="M63" s="22"/>
    </row>
    <row r="64" spans="1:13" ht="12.75">
      <c r="A64" s="23" t="s">
        <v>179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2.75">
      <c r="A65" s="24">
        <v>0.4215277777777778</v>
      </c>
      <c r="B65" s="22">
        <v>17.5</v>
      </c>
      <c r="C65" s="22">
        <v>59.1</v>
      </c>
      <c r="D65" s="22"/>
      <c r="E65" s="22" t="s">
        <v>59</v>
      </c>
      <c r="F65" s="22">
        <v>1</v>
      </c>
      <c r="G65" s="22"/>
      <c r="H65" s="22"/>
      <c r="I65" s="22"/>
      <c r="J65" s="22">
        <v>0.3</v>
      </c>
      <c r="K65" s="22"/>
      <c r="L65" s="22"/>
      <c r="M65" s="22"/>
    </row>
    <row r="66" spans="1:13" ht="12.75">
      <c r="A66" s="24">
        <v>0.517361111111111</v>
      </c>
      <c r="B66" s="22">
        <v>22.5</v>
      </c>
      <c r="C66" s="22">
        <v>72.5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2.75">
      <c r="A67" s="24">
        <v>0.5416666666666666</v>
      </c>
      <c r="B67" s="22"/>
      <c r="C67" s="22"/>
      <c r="D67" s="22"/>
      <c r="E67" s="22"/>
      <c r="F67" s="22"/>
      <c r="G67" s="22"/>
      <c r="H67" s="22">
        <v>21.6</v>
      </c>
      <c r="I67" s="22">
        <v>71</v>
      </c>
      <c r="J67" s="22"/>
      <c r="K67" s="22">
        <v>40</v>
      </c>
      <c r="L67" s="22" t="s">
        <v>542</v>
      </c>
      <c r="M67" s="22"/>
    </row>
    <row r="68" spans="1:13" ht="12.75">
      <c r="A68" s="23" t="s">
        <v>233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12.75">
      <c r="A69" s="24">
        <v>0.3958333333333333</v>
      </c>
      <c r="B69" s="22"/>
      <c r="C69" s="22"/>
      <c r="D69" s="22"/>
      <c r="E69" s="22">
        <v>0</v>
      </c>
      <c r="F69" s="22">
        <v>0</v>
      </c>
      <c r="G69" s="22"/>
      <c r="H69" s="22"/>
      <c r="I69" s="22"/>
      <c r="J69" s="22"/>
      <c r="K69" s="22"/>
      <c r="L69" s="22"/>
      <c r="M69" s="22"/>
    </row>
    <row r="70" spans="1:13" ht="12.75">
      <c r="A70" s="24">
        <v>0.4201388888888889</v>
      </c>
      <c r="B70" s="22">
        <v>20</v>
      </c>
      <c r="C70" s="22">
        <v>68</v>
      </c>
      <c r="D70" s="22"/>
      <c r="E70" s="22"/>
      <c r="F70" s="22"/>
      <c r="G70" s="22"/>
      <c r="H70" s="22">
        <v>21.5</v>
      </c>
      <c r="I70" s="22">
        <v>71.5</v>
      </c>
      <c r="J70" s="22"/>
      <c r="K70" s="22"/>
      <c r="L70" s="22"/>
      <c r="M70" s="22"/>
    </row>
    <row r="71" spans="1:13" ht="12.75">
      <c r="A71" s="24">
        <v>0.45625</v>
      </c>
      <c r="B71" s="22">
        <v>21</v>
      </c>
      <c r="C71" s="22">
        <v>71</v>
      </c>
      <c r="D71" s="22"/>
      <c r="E71" s="22"/>
      <c r="F71" s="22"/>
      <c r="G71" s="22"/>
      <c r="H71" s="22">
        <v>24</v>
      </c>
      <c r="I71" s="22">
        <v>72</v>
      </c>
      <c r="J71" s="22"/>
      <c r="K71" s="22"/>
      <c r="L71" s="22"/>
      <c r="M71" s="22"/>
    </row>
    <row r="72" spans="1:13" ht="12.75">
      <c r="A72" s="24">
        <v>0.4840277777777778</v>
      </c>
      <c r="B72" s="22">
        <v>21</v>
      </c>
      <c r="C72" s="22">
        <v>71</v>
      </c>
      <c r="D72" s="22"/>
      <c r="E72" s="22" t="s">
        <v>456</v>
      </c>
      <c r="F72" s="22" t="s">
        <v>352</v>
      </c>
      <c r="G72" s="22"/>
      <c r="H72" s="22"/>
      <c r="I72" s="22"/>
      <c r="J72" s="22"/>
      <c r="K72" s="22"/>
      <c r="L72" s="22"/>
      <c r="M72" s="22"/>
    </row>
    <row r="73" spans="1:13" ht="12.75">
      <c r="A73" s="24">
        <v>0.5277777777777778</v>
      </c>
      <c r="B73" s="22">
        <v>22</v>
      </c>
      <c r="C73" s="22">
        <v>72</v>
      </c>
      <c r="D73" s="22"/>
      <c r="E73" s="22"/>
      <c r="F73" s="22"/>
      <c r="G73" s="22"/>
      <c r="H73" s="22">
        <v>21.5</v>
      </c>
      <c r="I73" s="22">
        <v>71</v>
      </c>
      <c r="J73" s="22"/>
      <c r="K73" s="22"/>
      <c r="L73" s="22"/>
      <c r="M73" s="22"/>
    </row>
    <row r="74" spans="1:13" ht="12.75">
      <c r="A74" s="22" t="s">
        <v>455</v>
      </c>
      <c r="B74" s="22">
        <v>22</v>
      </c>
      <c r="C74" s="22">
        <v>72</v>
      </c>
      <c r="D74" s="22"/>
      <c r="E74" s="22" t="s">
        <v>457</v>
      </c>
      <c r="F74" s="22">
        <v>2</v>
      </c>
      <c r="G74" s="22"/>
      <c r="H74" s="22">
        <v>24</v>
      </c>
      <c r="I74" s="22">
        <v>74.5</v>
      </c>
      <c r="J74" s="22"/>
      <c r="K74" s="22"/>
      <c r="L74" s="22"/>
      <c r="M74" s="22"/>
    </row>
    <row r="75" spans="1:13" s="6" customFormat="1" ht="12.75">
      <c r="A75" s="23" t="s">
        <v>235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2.75">
      <c r="A76" s="22" t="s">
        <v>236</v>
      </c>
      <c r="B76" s="22">
        <v>24</v>
      </c>
      <c r="C76" s="22"/>
      <c r="D76" s="22"/>
      <c r="E76" s="22"/>
      <c r="F76" s="22">
        <v>4</v>
      </c>
      <c r="G76" s="22"/>
      <c r="H76" s="22">
        <v>22</v>
      </c>
      <c r="I76" s="22"/>
      <c r="J76" s="22">
        <v>0.5</v>
      </c>
      <c r="K76" s="22" t="s">
        <v>257</v>
      </c>
      <c r="L76" s="22" t="s">
        <v>470</v>
      </c>
      <c r="M76" s="22"/>
    </row>
    <row r="77" spans="1:13" s="6" customFormat="1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9" t="s">
        <v>258</v>
      </c>
      <c r="L77" s="23"/>
      <c r="M77" s="23"/>
    </row>
    <row r="78" spans="1:13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 t="s">
        <v>237</v>
      </c>
      <c r="L78" s="22"/>
      <c r="M78" s="22"/>
    </row>
    <row r="79" spans="1:13" ht="12.75">
      <c r="A79" s="23" t="s">
        <v>496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 ht="12.75">
      <c r="A80" s="24">
        <v>0.3958333333333333</v>
      </c>
      <c r="B80" s="22">
        <v>16</v>
      </c>
      <c r="C80" s="22">
        <v>60</v>
      </c>
      <c r="D80" s="22"/>
      <c r="E80" s="22" t="s">
        <v>457</v>
      </c>
      <c r="F80" s="22"/>
      <c r="G80" s="22" t="s">
        <v>541</v>
      </c>
      <c r="H80" s="22">
        <v>22.2</v>
      </c>
      <c r="I80" s="22">
        <v>72</v>
      </c>
      <c r="J80" s="22"/>
      <c r="K80" s="22"/>
      <c r="L80" s="22"/>
      <c r="M80" s="22"/>
    </row>
    <row r="81" spans="1:13" ht="12.75" customHeight="1">
      <c r="A81" s="24">
        <v>0.4305555555555556</v>
      </c>
      <c r="B81" s="22"/>
      <c r="C81" s="22"/>
      <c r="D81" s="22"/>
      <c r="E81" s="22"/>
      <c r="F81" s="22"/>
      <c r="G81" s="22"/>
      <c r="H81" s="22">
        <v>22.8</v>
      </c>
      <c r="I81" s="22">
        <v>73</v>
      </c>
      <c r="J81" s="22">
        <v>2</v>
      </c>
      <c r="K81" s="22">
        <v>56.7</v>
      </c>
      <c r="L81" s="22" t="s">
        <v>542</v>
      </c>
      <c r="M81" s="22"/>
    </row>
    <row r="82" spans="1:13" ht="12.75">
      <c r="A82" s="24">
        <v>0.486111111111111</v>
      </c>
      <c r="B82" s="22">
        <v>23</v>
      </c>
      <c r="C82" s="22">
        <v>74</v>
      </c>
      <c r="D82" s="22"/>
      <c r="E82" s="22"/>
      <c r="F82" s="22"/>
      <c r="G82" s="22"/>
      <c r="H82" s="22">
        <v>23.4</v>
      </c>
      <c r="I82" s="22">
        <v>74</v>
      </c>
      <c r="J82" s="22"/>
      <c r="K82" s="22"/>
      <c r="L82" s="22"/>
      <c r="M82" s="22"/>
    </row>
    <row r="83" spans="1:13" ht="12.75">
      <c r="A83" s="24">
        <v>0.5208333333333334</v>
      </c>
      <c r="B83" s="22"/>
      <c r="C83" s="22"/>
      <c r="D83" s="22"/>
      <c r="E83" s="22"/>
      <c r="F83" s="22"/>
      <c r="G83" s="22"/>
      <c r="H83" s="22">
        <v>21.9</v>
      </c>
      <c r="I83" s="22">
        <v>71</v>
      </c>
      <c r="J83" s="22"/>
      <c r="K83" s="22"/>
      <c r="L83" s="22"/>
      <c r="M83" s="22"/>
    </row>
    <row r="84" spans="1:13" ht="12.75">
      <c r="A84" s="23" t="s">
        <v>506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2.75">
      <c r="A85" s="24">
        <v>0.40625</v>
      </c>
      <c r="B85" s="22">
        <v>15</v>
      </c>
      <c r="C85" s="22">
        <v>60</v>
      </c>
      <c r="D85" s="22"/>
      <c r="E85" s="22"/>
      <c r="F85" s="22">
        <v>1</v>
      </c>
      <c r="G85" s="22"/>
      <c r="H85" s="22">
        <v>11.5</v>
      </c>
      <c r="I85" s="22">
        <v>52.7</v>
      </c>
      <c r="J85" s="22"/>
      <c r="K85" s="22"/>
      <c r="L85" s="22"/>
      <c r="M85" s="22"/>
    </row>
    <row r="86" spans="1:13" ht="12.75">
      <c r="A86" s="24">
        <v>0.4270833333333333</v>
      </c>
      <c r="B86" s="22"/>
      <c r="C86" s="22"/>
      <c r="D86" s="22"/>
      <c r="E86" s="22"/>
      <c r="F86" s="22"/>
      <c r="G86" s="22"/>
      <c r="H86" s="22">
        <v>10.8</v>
      </c>
      <c r="I86" s="22">
        <v>51.5</v>
      </c>
      <c r="J86" s="22"/>
      <c r="K86" s="22"/>
      <c r="L86" s="22"/>
      <c r="M86" s="22"/>
    </row>
    <row r="87" spans="1:13" ht="12.75">
      <c r="A87" s="24">
        <v>0.4479166666666667</v>
      </c>
      <c r="B87" s="22"/>
      <c r="C87" s="22"/>
      <c r="D87" s="22"/>
      <c r="E87" s="22"/>
      <c r="F87" s="22"/>
      <c r="G87" s="22"/>
      <c r="H87" s="22">
        <v>10.7</v>
      </c>
      <c r="I87" s="22">
        <v>51.2</v>
      </c>
      <c r="J87" s="22"/>
      <c r="K87" s="22"/>
      <c r="L87" s="22"/>
      <c r="M87" s="22"/>
    </row>
    <row r="88" spans="1:13" ht="12.75">
      <c r="A88" s="24">
        <v>0.46875</v>
      </c>
      <c r="B88" s="22">
        <v>22</v>
      </c>
      <c r="C88" s="22">
        <v>73</v>
      </c>
      <c r="D88" s="22"/>
      <c r="E88" s="22"/>
      <c r="F88" s="22">
        <v>3</v>
      </c>
      <c r="G88" s="22"/>
      <c r="H88" s="22">
        <v>11.5</v>
      </c>
      <c r="I88" s="22">
        <v>52.7</v>
      </c>
      <c r="J88" s="22">
        <v>0.1</v>
      </c>
      <c r="K88" s="22" t="s">
        <v>581</v>
      </c>
      <c r="L88" s="22" t="s">
        <v>470</v>
      </c>
      <c r="M88" s="22"/>
    </row>
    <row r="89" spans="1:13" ht="12.75">
      <c r="A89" s="23" t="s">
        <v>519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2.75">
      <c r="A90" s="24">
        <v>0.48541666666666666</v>
      </c>
      <c r="B90" s="22"/>
      <c r="C90" s="22"/>
      <c r="D90" s="22"/>
      <c r="E90" s="22"/>
      <c r="F90" s="22"/>
      <c r="G90" s="22"/>
      <c r="H90" s="22">
        <v>24.5</v>
      </c>
      <c r="I90" s="22"/>
      <c r="J90" s="22"/>
      <c r="K90" s="22"/>
      <c r="L90" s="22"/>
      <c r="M90" s="22"/>
    </row>
    <row r="91" spans="1:13" ht="12.75">
      <c r="A91" s="24">
        <v>0.49652777777777773</v>
      </c>
      <c r="B91" s="22">
        <v>28.4</v>
      </c>
      <c r="C91" s="22"/>
      <c r="D91" s="22"/>
      <c r="E91" s="22" t="s">
        <v>59</v>
      </c>
      <c r="F91" s="22"/>
      <c r="G91" s="22" t="s">
        <v>74</v>
      </c>
      <c r="H91" s="22">
        <v>24.7</v>
      </c>
      <c r="I91" s="22"/>
      <c r="J91" s="22"/>
      <c r="K91" s="22"/>
      <c r="L91" s="22"/>
      <c r="M91" s="22"/>
    </row>
    <row r="92" spans="1:13" ht="12.75">
      <c r="A92" s="24">
        <v>0.5208333333333334</v>
      </c>
      <c r="B92" s="22"/>
      <c r="C92" s="22"/>
      <c r="D92" s="22"/>
      <c r="E92" s="22"/>
      <c r="F92" s="22"/>
      <c r="G92" s="22"/>
      <c r="H92" s="22"/>
      <c r="I92" s="22"/>
      <c r="J92" s="22"/>
      <c r="K92" s="22">
        <v>6.4</v>
      </c>
      <c r="L92" s="22" t="s">
        <v>75</v>
      </c>
      <c r="M92" s="22"/>
    </row>
    <row r="93" spans="1:13" ht="12.75">
      <c r="A93" s="29" t="s">
        <v>325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2.75">
      <c r="A94" s="24">
        <v>0.4479166666666667</v>
      </c>
      <c r="B94" s="22"/>
      <c r="C94" s="22"/>
      <c r="D94" s="22"/>
      <c r="E94" s="22"/>
      <c r="F94" s="22"/>
      <c r="G94" s="22"/>
      <c r="H94" s="22">
        <v>18</v>
      </c>
      <c r="I94" s="22"/>
      <c r="J94" s="22"/>
      <c r="K94" s="22"/>
      <c r="L94" s="22"/>
      <c r="M94" s="22"/>
    </row>
    <row r="95" spans="1:13" ht="12.75">
      <c r="A95" s="24">
        <v>0.46875</v>
      </c>
      <c r="B95" s="22"/>
      <c r="C95" s="22"/>
      <c r="D95" s="22"/>
      <c r="E95" s="22"/>
      <c r="F95" s="22"/>
      <c r="G95" s="22"/>
      <c r="H95" s="22">
        <v>20</v>
      </c>
      <c r="I95" s="22"/>
      <c r="J95" s="22"/>
      <c r="K95" s="22"/>
      <c r="L95" s="22"/>
      <c r="M95" s="22"/>
    </row>
    <row r="96" spans="1:13" ht="12.75">
      <c r="A96" s="24">
        <v>0.4930555555555556</v>
      </c>
      <c r="B96" s="22"/>
      <c r="C96" s="22"/>
      <c r="D96" s="22"/>
      <c r="E96" s="22"/>
      <c r="F96" s="22"/>
      <c r="G96" s="22"/>
      <c r="H96" s="22">
        <v>20</v>
      </c>
      <c r="I96" s="22"/>
      <c r="J96" s="22">
        <v>1.5</v>
      </c>
      <c r="K96" s="22"/>
      <c r="L96" s="22"/>
      <c r="M96" s="22"/>
    </row>
    <row r="97" spans="1:13" ht="12.75">
      <c r="A97" s="24">
        <v>0.513888888888889</v>
      </c>
      <c r="B97" s="22"/>
      <c r="C97" s="22"/>
      <c r="D97" s="22"/>
      <c r="E97" s="22"/>
      <c r="F97" s="22"/>
      <c r="G97" s="22"/>
      <c r="H97" s="22">
        <v>22</v>
      </c>
      <c r="I97" s="22"/>
      <c r="J97" s="22"/>
      <c r="K97" s="22"/>
      <c r="L97" s="22"/>
      <c r="M97" s="22"/>
    </row>
    <row r="98" spans="1:13" ht="12.75">
      <c r="A98" s="23" t="s">
        <v>406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2.75">
      <c r="A99" s="24">
        <v>0.3888888888888889</v>
      </c>
      <c r="B99" s="22"/>
      <c r="C99" s="22"/>
      <c r="D99" s="22"/>
      <c r="E99" s="22"/>
      <c r="F99" s="22"/>
      <c r="G99" s="22"/>
      <c r="H99" s="22">
        <v>21</v>
      </c>
      <c r="I99" s="22">
        <v>69</v>
      </c>
      <c r="J99" s="22"/>
      <c r="K99" s="22"/>
      <c r="L99" s="22"/>
      <c r="M99" s="22"/>
    </row>
    <row r="100" spans="1:13" ht="12.75">
      <c r="A100" s="24">
        <v>0.4444444444444444</v>
      </c>
      <c r="B100" s="22"/>
      <c r="C100" s="22"/>
      <c r="D100" s="22"/>
      <c r="E100" s="22"/>
      <c r="F100" s="22"/>
      <c r="G100" s="22"/>
      <c r="H100" s="22">
        <v>22</v>
      </c>
      <c r="I100" s="22">
        <v>72</v>
      </c>
      <c r="J100" s="22">
        <v>0.1</v>
      </c>
      <c r="K100" s="22"/>
      <c r="L100" s="22"/>
      <c r="M100" s="22"/>
    </row>
    <row r="101" spans="1:13" ht="12.75">
      <c r="A101" s="24">
        <v>0.4826388888888889</v>
      </c>
      <c r="B101" s="22"/>
      <c r="C101" s="22"/>
      <c r="D101" s="22"/>
      <c r="E101" s="22"/>
      <c r="F101" s="22"/>
      <c r="G101" s="22"/>
      <c r="H101" s="22">
        <v>21</v>
      </c>
      <c r="I101" s="22">
        <v>70</v>
      </c>
      <c r="J101" s="22"/>
      <c r="K101" s="22"/>
      <c r="L101" s="22"/>
      <c r="M101" s="22"/>
    </row>
    <row r="102" spans="1:13" ht="12.75">
      <c r="A102" s="24">
        <v>0.5277777777777778</v>
      </c>
      <c r="B102" s="22"/>
      <c r="C102" s="22"/>
      <c r="D102" s="22"/>
      <c r="E102" s="22"/>
      <c r="F102" s="22"/>
      <c r="G102" s="22"/>
      <c r="H102" s="22">
        <v>24</v>
      </c>
      <c r="I102" s="22">
        <v>75</v>
      </c>
      <c r="J102" s="22"/>
      <c r="K102" s="22"/>
      <c r="L102" s="22"/>
      <c r="M102" s="22"/>
    </row>
    <row r="103" spans="1:13" ht="12.75">
      <c r="A103" s="23" t="s">
        <v>414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s="11" customFormat="1" ht="12.75">
      <c r="A104" s="24">
        <v>0.49652777777777773</v>
      </c>
      <c r="B104" s="30">
        <v>22</v>
      </c>
      <c r="C104" s="30">
        <v>72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s="11" customFormat="1" ht="12.75">
      <c r="A105" s="24">
        <v>0.5243055555555556</v>
      </c>
      <c r="B105" s="30"/>
      <c r="C105" s="30">
        <v>74</v>
      </c>
      <c r="D105" s="30"/>
      <c r="E105" s="30" t="s">
        <v>78</v>
      </c>
      <c r="F105" s="30"/>
      <c r="G105" s="30" t="s">
        <v>77</v>
      </c>
      <c r="H105" s="30"/>
      <c r="I105" s="30"/>
      <c r="J105" s="30"/>
      <c r="K105" s="30"/>
      <c r="L105" s="30"/>
      <c r="M105" s="30"/>
    </row>
    <row r="106" spans="1:13" s="11" customFormat="1" ht="12.75">
      <c r="A106" s="24">
        <v>0.5020833333333333</v>
      </c>
      <c r="B106" s="30"/>
      <c r="C106" s="30"/>
      <c r="D106" s="30"/>
      <c r="E106" s="30"/>
      <c r="F106" s="30"/>
      <c r="G106" s="30"/>
      <c r="H106" s="30">
        <v>23</v>
      </c>
      <c r="I106" s="30">
        <v>71</v>
      </c>
      <c r="J106" s="30"/>
      <c r="K106" s="30"/>
      <c r="L106" s="30"/>
      <c r="M106" s="30"/>
    </row>
    <row r="107" spans="1:13" s="11" customFormat="1" ht="12.75">
      <c r="A107" s="24">
        <v>0.5069444444444444</v>
      </c>
      <c r="B107" s="30"/>
      <c r="C107" s="30"/>
      <c r="D107" s="30"/>
      <c r="E107" s="30"/>
      <c r="F107" s="30"/>
      <c r="G107" s="30"/>
      <c r="H107" s="30">
        <v>21.5</v>
      </c>
      <c r="I107" s="30">
        <v>70.8</v>
      </c>
      <c r="J107" s="30"/>
      <c r="K107" s="30"/>
      <c r="L107" s="30"/>
      <c r="M107" s="30"/>
    </row>
    <row r="108" spans="1:13" s="11" customFormat="1" ht="12.75">
      <c r="A108" s="24">
        <v>0.5229166666666667</v>
      </c>
      <c r="B108" s="30"/>
      <c r="C108" s="30"/>
      <c r="D108" s="30"/>
      <c r="E108" s="30"/>
      <c r="F108" s="30"/>
      <c r="G108" s="30"/>
      <c r="H108" s="30">
        <v>24</v>
      </c>
      <c r="I108" s="30">
        <v>76</v>
      </c>
      <c r="J108" s="30"/>
      <c r="K108" s="30"/>
      <c r="L108" s="30"/>
      <c r="M108" s="30"/>
    </row>
    <row r="109" spans="1:13" s="11" customFormat="1" ht="12.75">
      <c r="A109" s="24"/>
      <c r="B109" s="30"/>
      <c r="C109" s="30"/>
      <c r="D109" s="30"/>
      <c r="E109" s="30"/>
      <c r="F109" s="30"/>
      <c r="G109" s="30"/>
      <c r="H109" s="30"/>
      <c r="I109" s="30"/>
      <c r="J109" s="30"/>
      <c r="K109" s="30" t="s">
        <v>79</v>
      </c>
      <c r="L109" s="30"/>
      <c r="M109" s="30"/>
    </row>
    <row r="110" spans="1:13" s="11" customFormat="1" ht="12.75">
      <c r="A110" s="24">
        <v>0.5125</v>
      </c>
      <c r="B110" s="30"/>
      <c r="C110" s="30"/>
      <c r="D110" s="30"/>
      <c r="E110" s="30"/>
      <c r="F110" s="30"/>
      <c r="G110" s="30"/>
      <c r="H110" s="30"/>
      <c r="I110" s="30"/>
      <c r="J110" s="30">
        <v>0.1</v>
      </c>
      <c r="K110" s="30"/>
      <c r="L110" s="30"/>
      <c r="M110" s="30"/>
    </row>
    <row r="111" spans="1:13" s="11" customFormat="1" ht="12.75">
      <c r="A111" s="31" t="s">
        <v>330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s="11" customFormat="1" ht="12.75">
      <c r="A112" s="24">
        <v>0.3958333333333333</v>
      </c>
      <c r="B112" s="30"/>
      <c r="C112" s="30">
        <v>74</v>
      </c>
      <c r="D112" s="30"/>
      <c r="E112" s="30">
        <v>1</v>
      </c>
      <c r="F112" s="30"/>
      <c r="G112" s="30"/>
      <c r="H112" s="30" t="s">
        <v>331</v>
      </c>
      <c r="I112" s="30"/>
      <c r="J112" s="30" t="s">
        <v>103</v>
      </c>
      <c r="K112" s="30" t="s">
        <v>334</v>
      </c>
      <c r="L112" s="30" t="s">
        <v>359</v>
      </c>
      <c r="M112" s="30"/>
    </row>
    <row r="113" spans="1:13" s="11" customFormat="1" ht="12.75">
      <c r="A113" s="24"/>
      <c r="B113" s="30"/>
      <c r="C113" s="30"/>
      <c r="D113" s="30"/>
      <c r="E113" s="30"/>
      <c r="F113" s="30"/>
      <c r="G113" s="30"/>
      <c r="H113" s="30" t="s">
        <v>332</v>
      </c>
      <c r="I113" s="30"/>
      <c r="J113" s="30" t="s">
        <v>335</v>
      </c>
      <c r="K113" s="30" t="s">
        <v>574</v>
      </c>
      <c r="L113" s="30" t="s">
        <v>359</v>
      </c>
      <c r="M113" s="30"/>
    </row>
    <row r="114" spans="1:13" s="11" customFormat="1" ht="12.75">
      <c r="A114" s="24"/>
      <c r="B114" s="30"/>
      <c r="C114" s="30"/>
      <c r="D114" s="30"/>
      <c r="E114" s="30"/>
      <c r="F114" s="30"/>
      <c r="G114" s="30"/>
      <c r="H114" s="30" t="s">
        <v>333</v>
      </c>
      <c r="I114" s="30"/>
      <c r="J114" s="30"/>
      <c r="K114" s="30" t="s">
        <v>336</v>
      </c>
      <c r="L114" s="30" t="s">
        <v>359</v>
      </c>
      <c r="M114" s="30"/>
    </row>
    <row r="115" spans="1:13" s="11" customFormat="1" ht="12.75">
      <c r="A115" s="24"/>
      <c r="B115" s="30"/>
      <c r="C115" s="30"/>
      <c r="D115" s="30"/>
      <c r="E115" s="30"/>
      <c r="F115" s="30"/>
      <c r="G115" s="30"/>
      <c r="H115" s="30"/>
      <c r="I115" s="30"/>
      <c r="J115" s="30"/>
      <c r="K115" s="30" t="s">
        <v>337</v>
      </c>
      <c r="L115" s="30" t="s">
        <v>359</v>
      </c>
      <c r="M115" s="30"/>
    </row>
    <row r="116" spans="1:13" s="11" customFormat="1" ht="12.75">
      <c r="A116" s="31" t="s">
        <v>6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s="11" customFormat="1" ht="12.75">
      <c r="A117" s="24">
        <v>0.4270833333333333</v>
      </c>
      <c r="B117" s="30">
        <v>20</v>
      </c>
      <c r="C117" s="30"/>
      <c r="D117" s="30"/>
      <c r="E117" s="30">
        <v>2</v>
      </c>
      <c r="F117" s="30"/>
      <c r="G117" s="30" t="s">
        <v>610</v>
      </c>
      <c r="H117" s="30"/>
      <c r="I117" s="30"/>
      <c r="J117" s="30"/>
      <c r="K117" s="30"/>
      <c r="L117" s="30"/>
      <c r="M117" s="30"/>
    </row>
    <row r="118" spans="1:13" s="11" customFormat="1" ht="12.75">
      <c r="A118" s="24">
        <v>0.5</v>
      </c>
      <c r="B118" s="30">
        <v>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s="11" customFormat="1" ht="12.75">
      <c r="A119" s="24">
        <v>0.3958333333333333</v>
      </c>
      <c r="B119" s="30"/>
      <c r="C119" s="30"/>
      <c r="D119" s="30"/>
      <c r="E119" s="30"/>
      <c r="F119" s="30"/>
      <c r="G119" s="30"/>
      <c r="H119" s="30">
        <v>20</v>
      </c>
      <c r="I119" s="30"/>
      <c r="J119" s="30"/>
      <c r="K119" s="30"/>
      <c r="L119" s="30"/>
      <c r="M119" s="30"/>
    </row>
    <row r="120" spans="1:13" s="11" customFormat="1" ht="12.75">
      <c r="A120" s="24">
        <v>0.4513888888888889</v>
      </c>
      <c r="B120" s="30"/>
      <c r="C120" s="30"/>
      <c r="D120" s="30"/>
      <c r="E120" s="30"/>
      <c r="F120" s="30"/>
      <c r="G120" s="30"/>
      <c r="H120" s="30">
        <v>24</v>
      </c>
      <c r="I120" s="30"/>
      <c r="J120" s="30"/>
      <c r="K120" s="30"/>
      <c r="L120" s="30"/>
      <c r="M120" s="30"/>
    </row>
    <row r="121" spans="1:13" s="11" customFormat="1" ht="12.75">
      <c r="A121" s="24">
        <v>0.4791666666666667</v>
      </c>
      <c r="B121" s="30"/>
      <c r="C121" s="30"/>
      <c r="D121" s="30"/>
      <c r="E121" s="30"/>
      <c r="F121" s="30"/>
      <c r="G121" s="30"/>
      <c r="H121" s="30">
        <v>23</v>
      </c>
      <c r="I121" s="30"/>
      <c r="J121" s="30"/>
      <c r="K121" s="30"/>
      <c r="L121" s="30"/>
      <c r="M121" s="30"/>
    </row>
    <row r="122" spans="1:13" s="11" customFormat="1" ht="12.75">
      <c r="A122" s="24">
        <v>0.5208333333333334</v>
      </c>
      <c r="B122" s="30"/>
      <c r="C122" s="30"/>
      <c r="D122" s="30"/>
      <c r="E122" s="30"/>
      <c r="F122" s="30"/>
      <c r="G122" s="30"/>
      <c r="H122" s="30">
        <v>24.5</v>
      </c>
      <c r="I122" s="30"/>
      <c r="J122" s="30"/>
      <c r="K122" s="30"/>
      <c r="L122" s="30"/>
      <c r="M122" s="30"/>
    </row>
    <row r="123" spans="1:13" s="11" customFormat="1" ht="12.75">
      <c r="A123" s="24">
        <v>0.4375</v>
      </c>
      <c r="B123" s="30"/>
      <c r="C123" s="30"/>
      <c r="D123" s="30"/>
      <c r="E123" s="30"/>
      <c r="F123" s="30"/>
      <c r="G123" s="30"/>
      <c r="H123" s="30"/>
      <c r="I123" s="30"/>
      <c r="J123" s="30">
        <v>0.6</v>
      </c>
      <c r="K123" s="30"/>
      <c r="L123" s="30"/>
      <c r="M123" s="30"/>
    </row>
    <row r="124" spans="1:13" s="11" customFormat="1" ht="12.75">
      <c r="A124" s="24">
        <v>0.4583333333333333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 t="s">
        <v>7</v>
      </c>
      <c r="L124" s="30" t="s">
        <v>8</v>
      </c>
      <c r="M124" s="30"/>
    </row>
    <row r="125" spans="1:13" s="11" customFormat="1" ht="12.75">
      <c r="A125" s="24">
        <v>0.40625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 t="s">
        <v>9</v>
      </c>
      <c r="L125" s="30" t="s">
        <v>10</v>
      </c>
      <c r="M125" s="30"/>
    </row>
    <row r="126" spans="1:13" s="11" customFormat="1" ht="12.75">
      <c r="A126" s="31" t="s">
        <v>197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s="11" customFormat="1" ht="12.75">
      <c r="A127" s="24">
        <v>0.4375</v>
      </c>
      <c r="B127" s="30">
        <v>25</v>
      </c>
      <c r="C127" s="30"/>
      <c r="D127" s="30"/>
      <c r="E127" s="30">
        <v>0.7</v>
      </c>
      <c r="F127" s="30">
        <v>0.5</v>
      </c>
      <c r="G127" s="30"/>
      <c r="H127" s="30"/>
      <c r="I127" s="30"/>
      <c r="J127" s="30"/>
      <c r="K127" s="30"/>
      <c r="L127" s="30"/>
      <c r="M127" s="30"/>
    </row>
    <row r="128" spans="1:13" s="11" customFormat="1" ht="12.75">
      <c r="A128" s="24">
        <v>0.4597222222222222</v>
      </c>
      <c r="B128" s="30">
        <v>24</v>
      </c>
      <c r="C128" s="30"/>
      <c r="D128" s="30"/>
      <c r="E128" s="30">
        <v>1.1</v>
      </c>
      <c r="F128" s="30">
        <v>2</v>
      </c>
      <c r="G128" s="30" t="s">
        <v>198</v>
      </c>
      <c r="H128" s="30"/>
      <c r="I128" s="30"/>
      <c r="J128" s="30"/>
      <c r="K128" s="30"/>
      <c r="L128" s="30"/>
      <c r="M128" s="30"/>
    </row>
    <row r="129" spans="1:13" s="11" customFormat="1" ht="12.75">
      <c r="A129" s="24">
        <v>0.47430555555555554</v>
      </c>
      <c r="B129" s="30"/>
      <c r="C129" s="30"/>
      <c r="D129" s="30"/>
      <c r="E129" s="30" t="s">
        <v>396</v>
      </c>
      <c r="F129" s="30">
        <v>1</v>
      </c>
      <c r="G129" s="30" t="s">
        <v>198</v>
      </c>
      <c r="H129" s="30"/>
      <c r="I129" s="30"/>
      <c r="J129" s="30"/>
      <c r="K129" s="30"/>
      <c r="L129" s="30"/>
      <c r="M129" s="30"/>
    </row>
    <row r="130" spans="1:13" s="11" customFormat="1" ht="12.75">
      <c r="A130" s="24">
        <v>0.48541666666666666</v>
      </c>
      <c r="B130" s="30"/>
      <c r="C130" s="30"/>
      <c r="D130" s="30"/>
      <c r="E130" s="30" t="s">
        <v>396</v>
      </c>
      <c r="F130" s="30">
        <v>0.5</v>
      </c>
      <c r="G130" s="30"/>
      <c r="H130" s="30"/>
      <c r="I130" s="30"/>
      <c r="J130" s="30"/>
      <c r="K130" s="30"/>
      <c r="L130" s="30"/>
      <c r="M130" s="30"/>
    </row>
    <row r="131" spans="1:13" s="11" customFormat="1" ht="12.75">
      <c r="A131" s="24">
        <v>0.5208333333333334</v>
      </c>
      <c r="B131" s="30"/>
      <c r="C131" s="30"/>
      <c r="D131" s="30"/>
      <c r="E131" s="30">
        <v>1.3</v>
      </c>
      <c r="F131" s="30">
        <v>1</v>
      </c>
      <c r="G131" s="30"/>
      <c r="H131" s="30"/>
      <c r="I131" s="30"/>
      <c r="J131" s="30"/>
      <c r="K131" s="30"/>
      <c r="L131" s="30"/>
      <c r="M131" s="30"/>
    </row>
    <row r="132" spans="1:13" s="11" customFormat="1" ht="12.75">
      <c r="A132" s="24">
        <v>0.5263888888888889</v>
      </c>
      <c r="B132" s="30">
        <v>28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s="11" customFormat="1" ht="12.75">
      <c r="A133" s="24">
        <v>0.5416666666666666</v>
      </c>
      <c r="B133" s="30">
        <v>29.5</v>
      </c>
      <c r="C133" s="30"/>
      <c r="D133" s="30"/>
      <c r="E133" s="30"/>
      <c r="F133" s="30"/>
      <c r="G133" s="30" t="s">
        <v>198</v>
      </c>
      <c r="H133" s="30"/>
      <c r="I133" s="30"/>
      <c r="J133" s="30"/>
      <c r="K133" s="30"/>
      <c r="L133" s="30"/>
      <c r="M133" s="30"/>
    </row>
    <row r="134" spans="1:13" s="11" customFormat="1" ht="12.75">
      <c r="A134" s="24">
        <v>0.5555555555555556</v>
      </c>
      <c r="B134" s="30">
        <v>30</v>
      </c>
      <c r="C134" s="30"/>
      <c r="D134" s="30"/>
      <c r="E134" s="30">
        <v>1.9</v>
      </c>
      <c r="F134" s="30">
        <v>5</v>
      </c>
      <c r="G134" s="30" t="s">
        <v>198</v>
      </c>
      <c r="H134" s="30"/>
      <c r="I134" s="30"/>
      <c r="J134" s="30"/>
      <c r="K134" s="30"/>
      <c r="L134" s="30"/>
      <c r="M134" s="30"/>
    </row>
    <row r="135" spans="1:13" s="11" customFormat="1" ht="12.75">
      <c r="A135" s="24">
        <v>0.44097222222222227</v>
      </c>
      <c r="B135" s="30"/>
      <c r="C135" s="30"/>
      <c r="D135" s="30"/>
      <c r="E135" s="30"/>
      <c r="F135" s="30"/>
      <c r="G135" s="30"/>
      <c r="H135" s="32">
        <v>18</v>
      </c>
      <c r="I135" s="32"/>
      <c r="J135" s="30"/>
      <c r="K135" s="30"/>
      <c r="L135" s="30"/>
      <c r="M135" s="30"/>
    </row>
    <row r="136" spans="1:13" s="11" customFormat="1" ht="12.75">
      <c r="A136" s="24">
        <v>0.4618055555555556</v>
      </c>
      <c r="B136" s="30"/>
      <c r="C136" s="30"/>
      <c r="D136" s="30"/>
      <c r="E136" s="30"/>
      <c r="F136" s="30"/>
      <c r="G136" s="30"/>
      <c r="H136" s="32">
        <v>17.5</v>
      </c>
      <c r="I136" s="32">
        <v>63.5</v>
      </c>
      <c r="J136" s="30"/>
      <c r="K136" s="30"/>
      <c r="L136" s="30"/>
      <c r="M136" s="30"/>
    </row>
    <row r="137" spans="1:13" s="11" customFormat="1" ht="12.75">
      <c r="A137" s="24">
        <v>0.4875</v>
      </c>
      <c r="B137" s="30"/>
      <c r="C137" s="30"/>
      <c r="D137" s="30"/>
      <c r="E137" s="30"/>
      <c r="F137" s="30"/>
      <c r="G137" s="30"/>
      <c r="H137" s="32">
        <v>17</v>
      </c>
      <c r="I137" s="32"/>
      <c r="J137" s="30"/>
      <c r="K137" s="30"/>
      <c r="L137" s="30"/>
      <c r="M137" s="30"/>
    </row>
    <row r="138" spans="1:13" s="11" customFormat="1" ht="12.75">
      <c r="A138" s="24">
        <v>0.53125</v>
      </c>
      <c r="B138" s="30"/>
      <c r="C138" s="30"/>
      <c r="D138" s="30"/>
      <c r="E138" s="30"/>
      <c r="F138" s="30"/>
      <c r="G138" s="30"/>
      <c r="H138" s="32">
        <v>18</v>
      </c>
      <c r="I138" s="32"/>
      <c r="J138" s="30"/>
      <c r="K138" s="30"/>
      <c r="L138" s="30"/>
      <c r="M138" s="30"/>
    </row>
    <row r="139" spans="1:13" s="11" customFormat="1" ht="12.75">
      <c r="A139" s="24">
        <v>0.05902777777777778</v>
      </c>
      <c r="B139" s="30"/>
      <c r="C139" s="30"/>
      <c r="D139" s="30"/>
      <c r="E139" s="30"/>
      <c r="F139" s="30"/>
      <c r="G139" s="30"/>
      <c r="H139" s="32">
        <v>18</v>
      </c>
      <c r="I139" s="32"/>
      <c r="J139" s="30"/>
      <c r="K139" s="30"/>
      <c r="L139" s="30"/>
      <c r="M139" s="30"/>
    </row>
    <row r="140" spans="1:13" s="11" customFormat="1" ht="12.75">
      <c r="A140" s="24">
        <v>0.53125</v>
      </c>
      <c r="B140" s="30"/>
      <c r="C140" s="30"/>
      <c r="D140" s="30"/>
      <c r="E140" s="30"/>
      <c r="F140" s="30"/>
      <c r="G140" s="30"/>
      <c r="H140" s="33">
        <v>18.38</v>
      </c>
      <c r="I140" s="30"/>
      <c r="J140" s="30"/>
      <c r="K140" s="30"/>
      <c r="L140" s="30"/>
      <c r="M140" s="30"/>
    </row>
    <row r="141" spans="1:13" s="11" customFormat="1" ht="12.75">
      <c r="A141" s="24">
        <v>0.4375</v>
      </c>
      <c r="B141" s="30"/>
      <c r="C141" s="30"/>
      <c r="D141" s="30"/>
      <c r="E141" s="30"/>
      <c r="F141" s="30"/>
      <c r="G141" s="30"/>
      <c r="H141" s="32">
        <v>17.33</v>
      </c>
      <c r="I141" s="32"/>
      <c r="J141" s="30"/>
      <c r="K141" s="30"/>
      <c r="L141" s="30"/>
      <c r="M141" s="30"/>
    </row>
    <row r="142" spans="1:13" s="11" customFormat="1" ht="12.75">
      <c r="A142" s="24">
        <v>0.46527777777777773</v>
      </c>
      <c r="B142" s="30"/>
      <c r="C142" s="30"/>
      <c r="D142" s="30"/>
      <c r="E142" s="30"/>
      <c r="F142" s="30"/>
      <c r="G142" s="30"/>
      <c r="H142" s="32">
        <v>17.45</v>
      </c>
      <c r="I142" s="32"/>
      <c r="J142" s="30"/>
      <c r="K142" s="30"/>
      <c r="L142" s="30"/>
      <c r="M142" s="30"/>
    </row>
    <row r="143" spans="1:13" s="11" customFormat="1" ht="12.75">
      <c r="A143" s="24">
        <v>0.4930555555555556</v>
      </c>
      <c r="B143" s="30"/>
      <c r="C143" s="30"/>
      <c r="D143" s="30"/>
      <c r="E143" s="30"/>
      <c r="F143" s="30"/>
      <c r="G143" s="30"/>
      <c r="H143" s="32">
        <v>18</v>
      </c>
      <c r="I143" s="32"/>
      <c r="J143" s="30"/>
      <c r="K143" s="30"/>
      <c r="L143" s="30"/>
      <c r="M143" s="30"/>
    </row>
    <row r="144" spans="1:13" s="11" customFormat="1" ht="12.75">
      <c r="A144" s="24">
        <v>0.5388888888888889</v>
      </c>
      <c r="B144" s="30"/>
      <c r="C144" s="30"/>
      <c r="D144" s="30"/>
      <c r="E144" s="30"/>
      <c r="F144" s="30"/>
      <c r="G144" s="30"/>
      <c r="H144" s="32">
        <v>18</v>
      </c>
      <c r="I144" s="32"/>
      <c r="J144" s="30"/>
      <c r="K144" s="30"/>
      <c r="L144" s="30"/>
      <c r="M144" s="30"/>
    </row>
    <row r="145" spans="1:13" s="11" customFormat="1" ht="38.25">
      <c r="A145" s="24">
        <v>0.5625</v>
      </c>
      <c r="B145" s="30"/>
      <c r="C145" s="30"/>
      <c r="D145" s="30"/>
      <c r="E145" s="30"/>
      <c r="F145" s="30"/>
      <c r="G145" s="30"/>
      <c r="H145" s="32">
        <v>18</v>
      </c>
      <c r="I145" s="34"/>
      <c r="J145" s="30"/>
      <c r="K145" s="30"/>
      <c r="L145" s="30"/>
      <c r="M145" s="35" t="s">
        <v>199</v>
      </c>
    </row>
    <row r="146" spans="1:13" ht="12.75">
      <c r="A146" s="24">
        <v>0.4305555555555556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 t="s">
        <v>252</v>
      </c>
      <c r="L146" s="22" t="s">
        <v>222</v>
      </c>
      <c r="M146" s="22" t="s">
        <v>201</v>
      </c>
    </row>
    <row r="147" spans="1:13" ht="12.75">
      <c r="A147" s="24">
        <v>0.48541666666666666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 t="s">
        <v>200</v>
      </c>
      <c r="L147" s="22" t="s">
        <v>222</v>
      </c>
      <c r="M147" s="22" t="s">
        <v>202</v>
      </c>
    </row>
    <row r="148" spans="1:13" ht="12.75">
      <c r="A148" s="24">
        <v>0.45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 t="s">
        <v>203</v>
      </c>
      <c r="L148" s="22" t="s">
        <v>222</v>
      </c>
      <c r="M148" s="22" t="s">
        <v>204</v>
      </c>
    </row>
    <row r="149" spans="1:13" ht="12.75">
      <c r="A149" s="24">
        <v>0.4625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 t="s">
        <v>205</v>
      </c>
      <c r="L149" s="22" t="s">
        <v>222</v>
      </c>
      <c r="M149" s="22" t="s">
        <v>206</v>
      </c>
    </row>
    <row r="150" spans="1:13" s="11" customFormat="1" ht="12.75">
      <c r="A150" s="24">
        <v>0.4798611111111111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 t="s">
        <v>207</v>
      </c>
      <c r="L150" s="22" t="s">
        <v>222</v>
      </c>
      <c r="M150" s="30" t="s">
        <v>16</v>
      </c>
    </row>
    <row r="151" spans="1:13" s="11" customFormat="1" ht="12.75">
      <c r="A151" s="24">
        <v>0.48333333333333334</v>
      </c>
      <c r="B151" s="30"/>
      <c r="C151" s="30"/>
      <c r="D151" s="30"/>
      <c r="E151" s="30"/>
      <c r="F151" s="30"/>
      <c r="G151" s="30"/>
      <c r="H151" s="22"/>
      <c r="I151" s="22"/>
      <c r="J151" s="30"/>
      <c r="K151" s="30" t="s">
        <v>208</v>
      </c>
      <c r="L151" s="22" t="s">
        <v>222</v>
      </c>
      <c r="M151" s="30" t="s">
        <v>209</v>
      </c>
    </row>
    <row r="152" spans="1:13" ht="12.75">
      <c r="A152" s="24">
        <v>0.4930555555555556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 t="s">
        <v>210</v>
      </c>
      <c r="L152" s="22" t="s">
        <v>222</v>
      </c>
      <c r="M152" s="30" t="s">
        <v>211</v>
      </c>
    </row>
    <row r="153" spans="1:13" ht="12.75">
      <c r="A153" s="24">
        <v>0.5305555555555556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 t="s">
        <v>212</v>
      </c>
      <c r="L153" s="22" t="s">
        <v>222</v>
      </c>
      <c r="M153" s="30" t="s">
        <v>205</v>
      </c>
    </row>
    <row r="154" spans="1:13" ht="12.75">
      <c r="A154" s="24">
        <v>0.5347222222222222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 t="s">
        <v>218</v>
      </c>
      <c r="L154" s="22" t="s">
        <v>222</v>
      </c>
      <c r="M154" s="30" t="s">
        <v>219</v>
      </c>
    </row>
    <row r="155" spans="1:13" ht="12.75">
      <c r="A155" s="24">
        <v>0.5479166666666667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 t="s">
        <v>220</v>
      </c>
      <c r="L155" s="22" t="s">
        <v>222</v>
      </c>
      <c r="M155" s="30" t="s">
        <v>221</v>
      </c>
    </row>
    <row r="156" spans="1:13" ht="12.75">
      <c r="A156" s="24">
        <v>0.43333333333333335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 t="s">
        <v>223</v>
      </c>
      <c r="L156" s="22" t="s">
        <v>229</v>
      </c>
      <c r="M156" s="30"/>
    </row>
    <row r="157" spans="1:13" ht="12.75">
      <c r="A157" s="24">
        <v>0.4618055555555556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 t="s">
        <v>223</v>
      </c>
      <c r="L157" s="22" t="s">
        <v>229</v>
      </c>
      <c r="M157" s="30"/>
    </row>
    <row r="158" spans="1:13" ht="12.75">
      <c r="A158" s="24">
        <v>0.4770833333333333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 t="s">
        <v>224</v>
      </c>
      <c r="L158" s="22" t="s">
        <v>229</v>
      </c>
      <c r="M158" s="30"/>
    </row>
    <row r="159" spans="1:13" ht="12.75">
      <c r="A159" s="24">
        <v>0.5229166666666667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 t="s">
        <v>225</v>
      </c>
      <c r="L159" s="22" t="s">
        <v>229</v>
      </c>
      <c r="M159" s="30"/>
    </row>
    <row r="160" spans="1:13" ht="12.75">
      <c r="A160" s="24">
        <v>0.5520833333333334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 t="s">
        <v>224</v>
      </c>
      <c r="L160" s="22" t="s">
        <v>229</v>
      </c>
      <c r="M160" s="30"/>
    </row>
    <row r="161" spans="1:13" ht="12.75">
      <c r="A161" s="24">
        <v>0.4375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 t="s">
        <v>226</v>
      </c>
      <c r="L161" s="22" t="s">
        <v>230</v>
      </c>
      <c r="M161" s="30"/>
    </row>
    <row r="162" spans="1:13" ht="12.75">
      <c r="A162" s="24">
        <v>0.4583333333333333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 t="s">
        <v>227</v>
      </c>
      <c r="L162" s="22" t="s">
        <v>230</v>
      </c>
      <c r="M162" s="30"/>
    </row>
    <row r="163" spans="1:13" ht="12.75">
      <c r="A163" s="24">
        <v>0.4791666666666667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 t="s">
        <v>581</v>
      </c>
      <c r="L163" s="22" t="s">
        <v>230</v>
      </c>
      <c r="M163" s="30"/>
    </row>
    <row r="164" spans="1:13" ht="12.75">
      <c r="A164" s="24">
        <v>0.5277777777777778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 t="s">
        <v>228</v>
      </c>
      <c r="L164" s="22" t="s">
        <v>230</v>
      </c>
      <c r="M164" s="30"/>
    </row>
    <row r="165" spans="1:13" ht="12.75">
      <c r="A165" s="24">
        <v>0.548611111111111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 t="s">
        <v>255</v>
      </c>
      <c r="L165" s="22" t="s">
        <v>230</v>
      </c>
      <c r="M165" s="30"/>
    </row>
    <row r="166" spans="1:13" ht="12.75">
      <c r="A166" s="24">
        <v>0.4361111111111111</v>
      </c>
      <c r="B166" s="22"/>
      <c r="C166" s="22"/>
      <c r="D166" s="22"/>
      <c r="E166" s="22"/>
      <c r="F166" s="22"/>
      <c r="G166" s="22"/>
      <c r="H166" s="22"/>
      <c r="I166" s="22"/>
      <c r="J166" s="36">
        <v>1</v>
      </c>
      <c r="K166" s="22"/>
      <c r="L166" s="22"/>
      <c r="M166" s="30"/>
    </row>
    <row r="167" spans="1:13" ht="12.75">
      <c r="A167" s="24">
        <v>0.4479166666666667</v>
      </c>
      <c r="B167" s="22"/>
      <c r="C167" s="22"/>
      <c r="D167" s="22"/>
      <c r="E167" s="22"/>
      <c r="F167" s="22"/>
      <c r="G167" s="22"/>
      <c r="H167" s="22"/>
      <c r="I167" s="22"/>
      <c r="J167" s="22">
        <v>0.4</v>
      </c>
      <c r="K167" s="22"/>
      <c r="L167" s="22"/>
      <c r="M167" s="30"/>
    </row>
    <row r="168" spans="1:13" ht="12.75">
      <c r="A168" s="24">
        <v>0.4534722222222222</v>
      </c>
      <c r="B168" s="22"/>
      <c r="C168" s="22"/>
      <c r="D168" s="22"/>
      <c r="E168" s="22"/>
      <c r="F168" s="22"/>
      <c r="G168" s="22"/>
      <c r="H168" s="22"/>
      <c r="I168" s="22"/>
      <c r="J168" s="22">
        <v>1.5</v>
      </c>
      <c r="K168" s="22"/>
      <c r="L168" s="22"/>
      <c r="M168" s="30"/>
    </row>
    <row r="169" spans="1:13" ht="12.75">
      <c r="A169" s="24">
        <v>0.4680555555555555</v>
      </c>
      <c r="B169" s="22"/>
      <c r="C169" s="22"/>
      <c r="D169" s="22"/>
      <c r="E169" s="22"/>
      <c r="F169" s="22"/>
      <c r="G169" s="22"/>
      <c r="H169" s="22"/>
      <c r="I169" s="22"/>
      <c r="J169" s="22">
        <v>1.5</v>
      </c>
      <c r="K169" s="22"/>
      <c r="L169" s="22"/>
      <c r="M169" s="30"/>
    </row>
    <row r="170" spans="1:13" ht="12.75">
      <c r="A170" s="24">
        <v>0.48194444444444445</v>
      </c>
      <c r="B170" s="22"/>
      <c r="C170" s="22"/>
      <c r="D170" s="22"/>
      <c r="E170" s="22"/>
      <c r="F170" s="22"/>
      <c r="G170" s="22"/>
      <c r="H170" s="22"/>
      <c r="I170" s="22"/>
      <c r="J170" s="22">
        <v>1</v>
      </c>
      <c r="K170" s="22"/>
      <c r="L170" s="22"/>
      <c r="M170" s="30"/>
    </row>
    <row r="171" spans="1:13" ht="12.75">
      <c r="A171" s="24">
        <v>0.4875</v>
      </c>
      <c r="B171" s="22"/>
      <c r="C171" s="22"/>
      <c r="D171" s="22"/>
      <c r="E171" s="22"/>
      <c r="F171" s="22"/>
      <c r="G171" s="22"/>
      <c r="H171" s="22"/>
      <c r="I171" s="22"/>
      <c r="J171" s="22">
        <v>0.8</v>
      </c>
      <c r="K171" s="22"/>
      <c r="L171" s="22"/>
      <c r="M171" s="30"/>
    </row>
    <row r="172" spans="1:13" ht="12.75">
      <c r="A172" s="24">
        <v>0.49513888888888885</v>
      </c>
      <c r="B172" s="22"/>
      <c r="C172" s="22"/>
      <c r="D172" s="22"/>
      <c r="E172" s="22"/>
      <c r="F172" s="22"/>
      <c r="G172" s="22"/>
      <c r="H172" s="22"/>
      <c r="I172" s="22"/>
      <c r="J172" s="22">
        <v>1</v>
      </c>
      <c r="K172" s="22"/>
      <c r="L172" s="22"/>
      <c r="M172" s="30"/>
    </row>
    <row r="173" spans="1:13" ht="12.75">
      <c r="A173" s="24">
        <v>0.5319444444444444</v>
      </c>
      <c r="B173" s="22"/>
      <c r="C173" s="22"/>
      <c r="D173" s="22"/>
      <c r="E173" s="22"/>
      <c r="F173" s="22"/>
      <c r="G173" s="22"/>
      <c r="H173" s="22"/>
      <c r="I173" s="22"/>
      <c r="J173" s="22">
        <v>0.5</v>
      </c>
      <c r="K173" s="22"/>
      <c r="L173" s="22"/>
      <c r="M173" s="30"/>
    </row>
    <row r="174" spans="1:13" ht="12.75">
      <c r="A174" s="24">
        <v>0.5368055555555555</v>
      </c>
      <c r="B174" s="22"/>
      <c r="C174" s="22"/>
      <c r="D174" s="22"/>
      <c r="E174" s="22"/>
      <c r="F174" s="22"/>
      <c r="G174" s="22"/>
      <c r="H174" s="22"/>
      <c r="I174" s="22"/>
      <c r="J174" s="22">
        <v>0.7</v>
      </c>
      <c r="K174" s="22"/>
      <c r="L174" s="22"/>
      <c r="M174" s="30"/>
    </row>
    <row r="175" spans="1:13" ht="12.75">
      <c r="A175" s="24">
        <v>0.5555555555555556</v>
      </c>
      <c r="B175" s="22"/>
      <c r="C175" s="22"/>
      <c r="D175" s="22"/>
      <c r="E175" s="22"/>
      <c r="F175" s="22"/>
      <c r="G175" s="22"/>
      <c r="H175" s="22"/>
      <c r="I175" s="22"/>
      <c r="J175" s="22">
        <v>2</v>
      </c>
      <c r="K175" s="22"/>
      <c r="L175" s="22"/>
      <c r="M175" s="30"/>
    </row>
    <row r="176" spans="1:13" ht="12.75">
      <c r="A176" s="27" t="s">
        <v>108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30"/>
    </row>
    <row r="177" spans="1:13" ht="12.75">
      <c r="A177" s="24">
        <v>0.3958333333333333</v>
      </c>
      <c r="B177" s="22">
        <v>20</v>
      </c>
      <c r="C177" s="22">
        <v>68</v>
      </c>
      <c r="D177" s="22"/>
      <c r="E177" s="26" t="s">
        <v>107</v>
      </c>
      <c r="F177" s="22">
        <v>2</v>
      </c>
      <c r="G177" s="22"/>
      <c r="H177" s="22">
        <v>21</v>
      </c>
      <c r="I177" s="22">
        <v>70</v>
      </c>
      <c r="J177" s="36">
        <v>2</v>
      </c>
      <c r="K177" s="22"/>
      <c r="L177" s="22"/>
      <c r="M177" s="30"/>
    </row>
    <row r="178" spans="1:13" ht="12.75">
      <c r="A178" s="24">
        <v>0.4201388888888889</v>
      </c>
      <c r="B178" s="22"/>
      <c r="C178" s="22"/>
      <c r="D178" s="22"/>
      <c r="E178" s="26"/>
      <c r="F178" s="22"/>
      <c r="G178" s="22"/>
      <c r="H178" s="22">
        <v>22.5</v>
      </c>
      <c r="I178" s="22">
        <v>72.5</v>
      </c>
      <c r="J178" s="36">
        <v>5</v>
      </c>
      <c r="K178" s="22" t="s">
        <v>111</v>
      </c>
      <c r="L178" s="22" t="s">
        <v>470</v>
      </c>
      <c r="M178" s="30"/>
    </row>
    <row r="179" spans="1:13" ht="12.75">
      <c r="A179" s="24">
        <v>0.4583333333333333</v>
      </c>
      <c r="B179" s="22">
        <v>23</v>
      </c>
      <c r="C179" s="22">
        <v>73.4</v>
      </c>
      <c r="D179" s="22"/>
      <c r="E179" s="22"/>
      <c r="F179" s="22"/>
      <c r="G179" s="22"/>
      <c r="H179" s="22">
        <v>22.5</v>
      </c>
      <c r="I179" s="22">
        <v>72.5</v>
      </c>
      <c r="J179" s="36">
        <v>2</v>
      </c>
      <c r="K179" s="22" t="s">
        <v>112</v>
      </c>
      <c r="L179" s="22" t="s">
        <v>470</v>
      </c>
      <c r="M179" s="22"/>
    </row>
    <row r="180" spans="1:13" ht="12.75">
      <c r="A180" s="27" t="s">
        <v>296</v>
      </c>
      <c r="B180" s="22"/>
      <c r="C180" s="22"/>
      <c r="D180" s="22"/>
      <c r="E180" s="22"/>
      <c r="F180" s="22"/>
      <c r="G180" s="22"/>
      <c r="H180" s="22"/>
      <c r="I180" s="22"/>
      <c r="J180" s="36"/>
      <c r="K180" s="22"/>
      <c r="L180" s="22"/>
      <c r="M180" s="22"/>
    </row>
    <row r="181" spans="1:13" ht="12.75">
      <c r="A181" s="27">
        <v>0.4444444444444444</v>
      </c>
      <c r="B181" s="22">
        <v>18.3</v>
      </c>
      <c r="C181" s="22">
        <v>65</v>
      </c>
      <c r="D181" s="22"/>
      <c r="E181" s="22"/>
      <c r="F181" s="22">
        <v>2</v>
      </c>
      <c r="G181" s="22" t="s">
        <v>526</v>
      </c>
      <c r="H181" s="22">
        <v>21.6</v>
      </c>
      <c r="I181" s="22"/>
      <c r="J181" s="36" t="s">
        <v>527</v>
      </c>
      <c r="K181" s="22" t="s">
        <v>528</v>
      </c>
      <c r="L181" s="22" t="s">
        <v>470</v>
      </c>
      <c r="M181" s="22"/>
    </row>
    <row r="182" spans="1:13" ht="12.75">
      <c r="A182" s="28">
        <v>0.4798611111111111</v>
      </c>
      <c r="B182" s="22">
        <v>24.9</v>
      </c>
      <c r="C182" s="22">
        <v>71</v>
      </c>
      <c r="D182" s="22"/>
      <c r="E182" s="22"/>
      <c r="F182" s="22"/>
      <c r="G182" s="22"/>
      <c r="H182" s="22"/>
      <c r="I182" s="22"/>
      <c r="J182" s="36"/>
      <c r="K182" s="22"/>
      <c r="L182" s="22"/>
      <c r="M182" s="22"/>
    </row>
    <row r="183" spans="1:13" ht="12.75">
      <c r="A183" s="27" t="s">
        <v>295</v>
      </c>
      <c r="B183" s="22"/>
      <c r="C183" s="22"/>
      <c r="D183" s="22"/>
      <c r="E183" s="22"/>
      <c r="F183" s="22"/>
      <c r="G183" s="22"/>
      <c r="H183" s="22"/>
      <c r="I183" s="22"/>
      <c r="J183" s="36"/>
      <c r="K183" s="22"/>
      <c r="L183" s="22"/>
      <c r="M183" s="22"/>
    </row>
    <row r="184" spans="1:13" ht="12.75">
      <c r="A184" s="28">
        <v>0.6701388888888888</v>
      </c>
      <c r="B184" s="22"/>
      <c r="C184" s="22"/>
      <c r="D184" s="22"/>
      <c r="E184" s="22"/>
      <c r="F184" s="22"/>
      <c r="G184" s="22"/>
      <c r="H184" s="22"/>
      <c r="I184" s="22"/>
      <c r="J184" s="36">
        <v>0.3</v>
      </c>
      <c r="K184" s="22" t="s">
        <v>225</v>
      </c>
      <c r="L184" s="22" t="s">
        <v>298</v>
      </c>
      <c r="M184" s="22"/>
    </row>
    <row r="185" spans="1:13" ht="12.75">
      <c r="A185" s="23" t="s">
        <v>525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</row>
    <row r="186" spans="1:13" ht="12.75">
      <c r="A186" s="24">
        <v>0.4145833333333333</v>
      </c>
      <c r="B186" s="22">
        <v>25</v>
      </c>
      <c r="C186" s="22">
        <v>77</v>
      </c>
      <c r="D186" s="22">
        <v>1.8</v>
      </c>
      <c r="E186" s="22"/>
      <c r="F186" s="22">
        <v>1</v>
      </c>
      <c r="G186" s="22" t="s">
        <v>120</v>
      </c>
      <c r="H186" s="22">
        <v>21.4</v>
      </c>
      <c r="I186" s="22">
        <v>70.5</v>
      </c>
      <c r="J186" s="36">
        <v>0.5</v>
      </c>
      <c r="K186" s="22" t="s">
        <v>121</v>
      </c>
      <c r="L186" s="22" t="s">
        <v>470</v>
      </c>
      <c r="M186" s="22"/>
    </row>
    <row r="187" spans="1:13" ht="12.75">
      <c r="A187" s="24">
        <v>0.44097222222222227</v>
      </c>
      <c r="B187" s="22">
        <v>24</v>
      </c>
      <c r="C187" s="22">
        <v>75</v>
      </c>
      <c r="D187" s="22"/>
      <c r="E187" s="22"/>
      <c r="F187" s="22"/>
      <c r="G187" s="22"/>
      <c r="H187" s="22">
        <v>21.5</v>
      </c>
      <c r="I187" s="22">
        <v>70.6</v>
      </c>
      <c r="J187" s="22"/>
      <c r="K187" s="22"/>
      <c r="L187" s="22"/>
      <c r="M187" s="22"/>
    </row>
    <row r="188" spans="1:13" ht="12.75">
      <c r="A188" s="24">
        <v>0.4930555555555556</v>
      </c>
      <c r="B188" s="22"/>
      <c r="C188" s="22"/>
      <c r="D188" s="22"/>
      <c r="E188" s="22"/>
      <c r="F188" s="22"/>
      <c r="G188" s="22"/>
      <c r="H188" s="22">
        <v>22.7</v>
      </c>
      <c r="I188" s="22">
        <v>72.8</v>
      </c>
      <c r="J188" s="22"/>
      <c r="K188" s="22"/>
      <c r="L188" s="22"/>
      <c r="M188" s="30"/>
    </row>
    <row r="189" spans="1:13" ht="12.75">
      <c r="A189" s="24">
        <v>0.513888888888889</v>
      </c>
      <c r="B189" s="22"/>
      <c r="C189" s="22"/>
      <c r="D189" s="22"/>
      <c r="E189" s="22"/>
      <c r="F189" s="22"/>
      <c r="G189" s="22"/>
      <c r="H189" s="22">
        <v>22.8</v>
      </c>
      <c r="I189" s="22">
        <v>73</v>
      </c>
      <c r="J189" s="22"/>
      <c r="K189" s="22"/>
      <c r="L189" s="22"/>
      <c r="M189" s="30"/>
    </row>
    <row r="190" spans="1:13" ht="12.75">
      <c r="A190" s="27" t="s">
        <v>566</v>
      </c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30"/>
    </row>
    <row r="191" spans="1:13" ht="12.75">
      <c r="A191" s="27"/>
      <c r="B191" s="22"/>
      <c r="C191" s="22"/>
      <c r="D191" s="22"/>
      <c r="E191" s="22"/>
      <c r="F191" s="22"/>
      <c r="G191" s="22"/>
      <c r="H191" s="22"/>
      <c r="I191" s="22"/>
      <c r="J191" s="22"/>
      <c r="K191" s="22" t="s">
        <v>567</v>
      </c>
      <c r="L191" s="22" t="s">
        <v>470</v>
      </c>
      <c r="M191" s="22"/>
    </row>
    <row r="192" spans="1:13" ht="12.75">
      <c r="A192" s="27"/>
      <c r="B192" s="22"/>
      <c r="C192" s="22"/>
      <c r="D192" s="22"/>
      <c r="E192" s="22"/>
      <c r="F192" s="22"/>
      <c r="G192" s="22"/>
      <c r="H192" s="22"/>
      <c r="I192" s="22"/>
      <c r="J192" s="22"/>
      <c r="K192" s="22" t="s">
        <v>568</v>
      </c>
      <c r="L192" s="22"/>
      <c r="M192" s="30"/>
    </row>
    <row r="193" spans="1:13" ht="12.75">
      <c r="A193" s="27"/>
      <c r="B193" s="22"/>
      <c r="C193" s="22"/>
      <c r="D193" s="22"/>
      <c r="E193" s="22"/>
      <c r="F193" s="22"/>
      <c r="G193" s="22"/>
      <c r="H193" s="22"/>
      <c r="I193" s="22"/>
      <c r="J193" s="22"/>
      <c r="K193" s="22" t="s">
        <v>568</v>
      </c>
      <c r="M193" s="30"/>
    </row>
    <row r="194" spans="1:13" ht="12" customHeight="1">
      <c r="A194" s="27" t="s">
        <v>308</v>
      </c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0"/>
    </row>
    <row r="195" spans="1:13" ht="12.75">
      <c r="A195" s="27">
        <v>0.5416666666666666</v>
      </c>
      <c r="B195" s="22">
        <v>25</v>
      </c>
      <c r="C195" s="22"/>
      <c r="D195" s="22" t="s">
        <v>314</v>
      </c>
      <c r="E195" s="22"/>
      <c r="F195" s="22"/>
      <c r="G195" s="22"/>
      <c r="H195" s="22"/>
      <c r="I195" s="22"/>
      <c r="J195" s="22"/>
      <c r="K195" s="22"/>
      <c r="L195" s="22"/>
      <c r="M195" s="30"/>
    </row>
    <row r="196" spans="1:13" ht="12.75">
      <c r="A196" s="27">
        <v>0.5666666666666667</v>
      </c>
      <c r="B196" s="22"/>
      <c r="C196" s="22"/>
      <c r="D196" s="22"/>
      <c r="E196" s="22"/>
      <c r="F196" s="22"/>
      <c r="G196" s="22"/>
      <c r="H196" s="22">
        <v>21.67</v>
      </c>
      <c r="I196" s="22"/>
      <c r="J196" s="22"/>
      <c r="K196" s="22"/>
      <c r="L196" s="22"/>
      <c r="M196" s="30"/>
    </row>
    <row r="197" spans="1:13" ht="12.75">
      <c r="A197" s="27">
        <v>0.5791666666666667</v>
      </c>
      <c r="B197" s="22"/>
      <c r="C197" s="22"/>
      <c r="D197" s="22"/>
      <c r="E197" s="22"/>
      <c r="F197" s="22"/>
      <c r="G197" s="22"/>
      <c r="H197" s="22">
        <v>21.33</v>
      </c>
      <c r="I197" s="22"/>
      <c r="J197" s="22" t="s">
        <v>315</v>
      </c>
      <c r="K197" s="22"/>
      <c r="L197" s="22"/>
      <c r="M197" s="30"/>
    </row>
    <row r="198" spans="1:13" ht="12.75">
      <c r="A198" s="27" t="s">
        <v>299</v>
      </c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30"/>
    </row>
    <row r="199" spans="1:13" ht="12.75">
      <c r="A199" s="24">
        <v>0.4166666666666667</v>
      </c>
      <c r="B199" s="22"/>
      <c r="C199" s="22">
        <v>70</v>
      </c>
      <c r="D199" s="22"/>
      <c r="E199" s="22" t="s">
        <v>59</v>
      </c>
      <c r="F199" s="22"/>
      <c r="G199" s="22"/>
      <c r="H199" s="22"/>
      <c r="I199" s="22"/>
      <c r="J199" s="22">
        <v>0.3</v>
      </c>
      <c r="K199" s="22"/>
      <c r="L199" s="22"/>
      <c r="M199" s="22"/>
    </row>
    <row r="200" spans="1:13" ht="12.75">
      <c r="A200" s="24">
        <v>0.4666666666666666</v>
      </c>
      <c r="B200" s="22"/>
      <c r="C200" s="22"/>
      <c r="D200" s="22"/>
      <c r="E200" s="22"/>
      <c r="F200" s="22"/>
      <c r="G200" s="22"/>
      <c r="H200" s="22">
        <v>18.3</v>
      </c>
      <c r="I200" s="22">
        <v>65</v>
      </c>
      <c r="J200" s="22"/>
      <c r="K200" s="22" t="s">
        <v>300</v>
      </c>
      <c r="L200" s="22" t="s">
        <v>359</v>
      </c>
      <c r="M200" s="22"/>
    </row>
    <row r="201" spans="1:13" ht="12.75">
      <c r="A201" s="24">
        <v>0.5083333333333333</v>
      </c>
      <c r="B201" s="22"/>
      <c r="C201" s="22"/>
      <c r="D201" s="22"/>
      <c r="E201" s="22"/>
      <c r="F201" s="22"/>
      <c r="G201" s="22"/>
      <c r="H201" s="22">
        <v>18.3</v>
      </c>
      <c r="I201" s="22">
        <v>65</v>
      </c>
      <c r="J201" s="22"/>
      <c r="K201" s="22" t="s">
        <v>301</v>
      </c>
      <c r="L201" s="22" t="s">
        <v>359</v>
      </c>
      <c r="M201" s="22"/>
    </row>
    <row r="202" spans="1:13" ht="12.75">
      <c r="A202" s="24">
        <v>0.5277777777777778</v>
      </c>
      <c r="B202" s="22"/>
      <c r="C202" s="22"/>
      <c r="D202" s="22"/>
      <c r="E202" s="22"/>
      <c r="F202" s="22"/>
      <c r="G202" s="22"/>
      <c r="H202" s="22">
        <v>18.3</v>
      </c>
      <c r="I202" s="22">
        <v>65</v>
      </c>
      <c r="J202" s="22"/>
      <c r="K202" s="22" t="s">
        <v>301</v>
      </c>
      <c r="L202" s="22" t="s">
        <v>359</v>
      </c>
      <c r="M202" s="22"/>
    </row>
    <row r="203" spans="1:13" ht="12.75">
      <c r="A203" s="24">
        <v>0.5416666666666666</v>
      </c>
      <c r="B203" s="22"/>
      <c r="C203" s="22">
        <v>74</v>
      </c>
      <c r="D203" s="22"/>
      <c r="E203" s="22" t="s">
        <v>107</v>
      </c>
      <c r="F203" s="22"/>
      <c r="G203" s="22"/>
      <c r="H203" s="22">
        <v>18.3</v>
      </c>
      <c r="I203" s="22">
        <v>65</v>
      </c>
      <c r="J203" s="22">
        <v>0.5</v>
      </c>
      <c r="K203" s="22" t="s">
        <v>301</v>
      </c>
      <c r="L203" s="22" t="s">
        <v>359</v>
      </c>
      <c r="M203" s="22"/>
    </row>
    <row r="204" spans="1:13" ht="12.75">
      <c r="A204" s="24">
        <v>0.5555555555555556</v>
      </c>
      <c r="B204" s="22"/>
      <c r="C204" s="22"/>
      <c r="D204" s="22"/>
      <c r="E204" s="22"/>
      <c r="F204" s="22"/>
      <c r="G204" s="22"/>
      <c r="H204" s="22">
        <v>18.3</v>
      </c>
      <c r="I204" s="22">
        <v>65</v>
      </c>
      <c r="J204" s="22"/>
      <c r="K204" s="22"/>
      <c r="L204" s="22"/>
      <c r="M204" s="22"/>
    </row>
    <row r="205" spans="1:13" ht="12.75">
      <c r="A205" s="27" t="s">
        <v>318</v>
      </c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1:13" ht="12.75">
      <c r="A206" s="24">
        <v>0.4583333333333333</v>
      </c>
      <c r="B206" s="22"/>
      <c r="C206" s="22">
        <v>70</v>
      </c>
      <c r="D206" s="22"/>
      <c r="E206" s="22"/>
      <c r="F206" s="22"/>
      <c r="G206" s="22"/>
      <c r="H206" s="22">
        <v>22</v>
      </c>
      <c r="I206" s="22"/>
      <c r="J206" s="22">
        <v>0.1</v>
      </c>
      <c r="K206" s="22" t="s">
        <v>9</v>
      </c>
      <c r="L206" s="22" t="s">
        <v>298</v>
      </c>
      <c r="M206" s="22"/>
    </row>
    <row r="207" spans="1:13" ht="12.75">
      <c r="A207" s="23" t="s">
        <v>134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1:13" ht="12.75">
      <c r="A208" s="24">
        <v>0.4305555555555556</v>
      </c>
      <c r="B208" s="22">
        <v>25</v>
      </c>
      <c r="C208" s="22"/>
      <c r="D208" s="22"/>
      <c r="E208" s="22"/>
      <c r="F208" s="26">
        <v>38082</v>
      </c>
      <c r="G208" s="22" t="s">
        <v>610</v>
      </c>
      <c r="H208" s="22"/>
      <c r="I208" s="22"/>
      <c r="J208" s="22"/>
      <c r="K208" s="22"/>
      <c r="L208" s="22"/>
      <c r="M208" s="22"/>
    </row>
    <row r="209" spans="1:13" ht="12.75">
      <c r="A209" s="24">
        <v>0.4861111111111111</v>
      </c>
      <c r="B209" s="22">
        <v>25</v>
      </c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1:13" ht="12.75">
      <c r="A210" s="24">
        <v>0.3958333333333333</v>
      </c>
      <c r="B210" s="22"/>
      <c r="C210" s="22"/>
      <c r="D210" s="22"/>
      <c r="E210" s="22"/>
      <c r="F210" s="22"/>
      <c r="G210" s="22"/>
      <c r="H210" s="22">
        <v>21</v>
      </c>
      <c r="I210" s="22"/>
      <c r="J210" s="22"/>
      <c r="K210" s="22"/>
      <c r="L210" s="22"/>
      <c r="M210" s="22"/>
    </row>
    <row r="211" spans="1:13" ht="12.75">
      <c r="A211" s="24">
        <v>0.43194444444444446</v>
      </c>
      <c r="B211" s="22"/>
      <c r="C211" s="22"/>
      <c r="D211" s="22"/>
      <c r="E211" s="22"/>
      <c r="F211" s="22"/>
      <c r="G211" s="22"/>
      <c r="H211" s="22">
        <v>20</v>
      </c>
      <c r="I211" s="22">
        <v>68</v>
      </c>
      <c r="J211" s="22"/>
      <c r="K211" s="22"/>
      <c r="L211" s="22"/>
      <c r="M211" s="22"/>
    </row>
    <row r="212" spans="1:13" ht="12.75">
      <c r="A212" s="24">
        <v>0.45208333333333334</v>
      </c>
      <c r="B212" s="22"/>
      <c r="C212" s="22"/>
      <c r="D212" s="22"/>
      <c r="E212" s="22"/>
      <c r="F212" s="22"/>
      <c r="G212" s="22"/>
      <c r="H212" s="22">
        <v>20</v>
      </c>
      <c r="I212" s="22">
        <v>68</v>
      </c>
      <c r="J212" s="22"/>
      <c r="K212" s="22"/>
      <c r="L212" s="22"/>
      <c r="M212" s="22"/>
    </row>
    <row r="213" spans="1:13" ht="12.75">
      <c r="A213" s="24">
        <v>0.46875</v>
      </c>
      <c r="B213" s="22"/>
      <c r="C213" s="22"/>
      <c r="D213" s="22"/>
      <c r="E213" s="22"/>
      <c r="F213" s="22"/>
      <c r="G213" s="22"/>
      <c r="H213" s="22">
        <v>20</v>
      </c>
      <c r="I213" s="22">
        <v>68</v>
      </c>
      <c r="J213" s="22"/>
      <c r="K213" s="22"/>
      <c r="L213" s="22"/>
      <c r="M213" s="22"/>
    </row>
    <row r="214" spans="1:13" ht="12.75">
      <c r="A214" s="37">
        <v>0.4916666666666667</v>
      </c>
      <c r="B214" s="22"/>
      <c r="C214" s="22"/>
      <c r="D214" s="22"/>
      <c r="E214" s="22"/>
      <c r="F214" s="22"/>
      <c r="G214" s="22"/>
      <c r="H214" s="22">
        <v>20</v>
      </c>
      <c r="I214" s="22">
        <v>68</v>
      </c>
      <c r="J214" s="22"/>
      <c r="K214" s="22"/>
      <c r="L214" s="22"/>
      <c r="M214" s="22"/>
    </row>
    <row r="215" spans="1:13" ht="12.75">
      <c r="A215" s="24">
        <v>0.4895833333333333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 t="s">
        <v>135</v>
      </c>
      <c r="L215" s="22" t="s">
        <v>470</v>
      </c>
      <c r="M215" s="22"/>
    </row>
    <row r="216" spans="1:13" ht="12.75">
      <c r="A216" s="38" t="s">
        <v>140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1:13" ht="12.75">
      <c r="A217" s="24">
        <v>0.3958333333333333</v>
      </c>
      <c r="B217" s="22"/>
      <c r="C217" s="22"/>
      <c r="D217" s="22"/>
      <c r="E217" s="22"/>
      <c r="F217" s="22"/>
      <c r="G217" s="22"/>
      <c r="H217" s="22">
        <v>20.5</v>
      </c>
      <c r="I217" s="22"/>
      <c r="J217" s="22"/>
      <c r="K217" s="22"/>
      <c r="L217" s="22"/>
      <c r="M217" s="22"/>
    </row>
    <row r="218" spans="1:13" ht="12.75">
      <c r="A218" s="24">
        <v>0.5625</v>
      </c>
      <c r="B218" s="22"/>
      <c r="C218" s="22"/>
      <c r="D218" s="22"/>
      <c r="E218" s="22"/>
      <c r="F218" s="22"/>
      <c r="G218" s="22"/>
      <c r="H218" s="22">
        <v>20.5</v>
      </c>
      <c r="I218" s="22"/>
      <c r="J218" s="22"/>
      <c r="K218" s="22"/>
      <c r="L218" s="22"/>
      <c r="M218" s="22"/>
    </row>
    <row r="219" spans="1:13" ht="12.75">
      <c r="A219" s="39" t="s">
        <v>141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</row>
    <row r="220" spans="1:13" ht="12.75">
      <c r="A220" s="24">
        <v>0.4166666666666667</v>
      </c>
      <c r="B220" s="22">
        <v>26</v>
      </c>
      <c r="C220" s="22"/>
      <c r="D220" s="22" t="s">
        <v>143</v>
      </c>
      <c r="E220" s="22"/>
      <c r="F220" s="22"/>
      <c r="G220" s="22"/>
      <c r="H220" s="22">
        <v>20</v>
      </c>
      <c r="I220" s="22"/>
      <c r="J220" s="22"/>
      <c r="K220" s="22" t="s">
        <v>144</v>
      </c>
      <c r="L220" s="22" t="s">
        <v>145</v>
      </c>
      <c r="M220" s="22"/>
    </row>
    <row r="221" spans="1:13" ht="12.75">
      <c r="A221" s="24">
        <v>0.4375</v>
      </c>
      <c r="B221" s="22">
        <v>25</v>
      </c>
      <c r="C221" s="22"/>
      <c r="D221" s="22"/>
      <c r="E221" s="22"/>
      <c r="F221" s="22"/>
      <c r="G221" s="22"/>
      <c r="H221" s="22">
        <v>20</v>
      </c>
      <c r="I221" s="22"/>
      <c r="J221" s="22"/>
      <c r="K221" s="22" t="s">
        <v>144</v>
      </c>
      <c r="L221" s="22"/>
      <c r="M221" s="22"/>
    </row>
    <row r="222" spans="1:13" ht="12.75">
      <c r="A222" s="24">
        <v>0.4479166666666667</v>
      </c>
      <c r="B222" s="22">
        <v>30</v>
      </c>
      <c r="C222" s="22"/>
      <c r="D222" s="22"/>
      <c r="E222" s="22"/>
      <c r="F222" s="22"/>
      <c r="G222" s="22"/>
      <c r="H222" s="22">
        <v>21</v>
      </c>
      <c r="I222" s="22"/>
      <c r="J222" s="22"/>
      <c r="K222" s="22" t="s">
        <v>144</v>
      </c>
      <c r="L222" s="22"/>
      <c r="M222" s="22"/>
    </row>
    <row r="223" spans="1:13" ht="12.75">
      <c r="A223" s="24">
        <v>0.4583333333333333</v>
      </c>
      <c r="B223" s="22">
        <v>24</v>
      </c>
      <c r="C223" s="22"/>
      <c r="D223" s="22"/>
      <c r="E223" s="22"/>
      <c r="F223" s="22"/>
      <c r="G223" s="22"/>
      <c r="H223" s="22">
        <v>21</v>
      </c>
      <c r="I223" s="22"/>
      <c r="J223" s="22"/>
      <c r="K223" s="22" t="s">
        <v>144</v>
      </c>
      <c r="L223" s="22"/>
      <c r="M223" s="22"/>
    </row>
    <row r="224" spans="1:13" ht="12.75">
      <c r="A224" s="39" t="s">
        <v>86</v>
      </c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</row>
    <row r="225" spans="1:13" ht="12.75">
      <c r="A225" s="24">
        <v>0.3854166666666667</v>
      </c>
      <c r="B225" s="22">
        <v>26</v>
      </c>
      <c r="C225" s="22"/>
      <c r="D225" s="22"/>
      <c r="E225" s="26" t="s">
        <v>107</v>
      </c>
      <c r="F225" s="22"/>
      <c r="G225" s="22"/>
      <c r="H225" s="22">
        <v>21</v>
      </c>
      <c r="I225" s="22"/>
      <c r="J225" s="22"/>
      <c r="K225" s="22" t="s">
        <v>396</v>
      </c>
      <c r="L225" s="22"/>
      <c r="M225" s="22"/>
    </row>
    <row r="226" spans="1:13" ht="12.75">
      <c r="A226" s="24">
        <v>0.5833333333333334</v>
      </c>
      <c r="B226" s="22">
        <v>23</v>
      </c>
      <c r="C226" s="22"/>
      <c r="D226" s="22"/>
      <c r="E226" s="22"/>
      <c r="F226" s="22"/>
      <c r="G226" s="22"/>
      <c r="H226" s="22">
        <v>23</v>
      </c>
      <c r="I226" s="22"/>
      <c r="J226" s="22"/>
      <c r="K226" s="22" t="s">
        <v>144</v>
      </c>
      <c r="L226" s="22" t="s">
        <v>145</v>
      </c>
      <c r="M226" s="22"/>
    </row>
    <row r="227" spans="1:13" ht="12.75">
      <c r="A227" s="23" t="s">
        <v>87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</row>
    <row r="228" spans="1:13" ht="12.75">
      <c r="A228" s="24">
        <v>0.46527777777777773</v>
      </c>
      <c r="B228" s="22"/>
      <c r="C228" s="22">
        <v>74.65</v>
      </c>
      <c r="D228" s="22"/>
      <c r="E228" s="22" t="s">
        <v>457</v>
      </c>
      <c r="F228" s="22"/>
      <c r="G228" s="22"/>
      <c r="H228" s="22">
        <v>22.5</v>
      </c>
      <c r="I228" s="22"/>
      <c r="J228" s="22"/>
      <c r="K228" s="22" t="s">
        <v>88</v>
      </c>
      <c r="L228" s="22" t="s">
        <v>470</v>
      </c>
      <c r="M228" s="22"/>
    </row>
    <row r="229" spans="1:13" ht="12.75">
      <c r="A229" s="23" t="s">
        <v>101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</row>
    <row r="230" spans="1:13" ht="12.75">
      <c r="A230" s="24">
        <v>0.4604166666666667</v>
      </c>
      <c r="B230" s="22">
        <v>23.3</v>
      </c>
      <c r="C230" s="22">
        <v>73.9</v>
      </c>
      <c r="D230" s="22"/>
      <c r="E230" s="22"/>
      <c r="F230" s="22">
        <v>2</v>
      </c>
      <c r="G230" s="22" t="s">
        <v>163</v>
      </c>
      <c r="H230" s="22">
        <v>22.6</v>
      </c>
      <c r="I230" s="22">
        <v>72.6</v>
      </c>
      <c r="J230" s="22"/>
      <c r="K230" s="22"/>
      <c r="L230" s="22"/>
      <c r="M230" s="22"/>
    </row>
    <row r="231" spans="1:13" ht="12.75">
      <c r="A231" s="24">
        <v>0.46875</v>
      </c>
      <c r="B231" s="22">
        <v>23.6</v>
      </c>
      <c r="C231" s="22">
        <v>74.6</v>
      </c>
      <c r="D231" s="22"/>
      <c r="E231" s="22"/>
      <c r="F231" s="22"/>
      <c r="G231" s="22"/>
      <c r="H231" s="22"/>
      <c r="I231" s="22"/>
      <c r="J231" s="22"/>
      <c r="K231" s="22" t="s">
        <v>29</v>
      </c>
      <c r="L231" s="22" t="s">
        <v>230</v>
      </c>
      <c r="M231" s="22"/>
    </row>
    <row r="232" spans="1:13" ht="12.75">
      <c r="A232" s="23" t="s">
        <v>30</v>
      </c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</row>
    <row r="233" spans="1:13" ht="12.75">
      <c r="A233" s="24">
        <v>0.3958333333333333</v>
      </c>
      <c r="B233" s="22"/>
      <c r="C233" s="22">
        <v>85</v>
      </c>
      <c r="D233" s="22"/>
      <c r="E233" s="22"/>
      <c r="F233" s="22"/>
      <c r="G233" s="22"/>
      <c r="H233" s="22"/>
      <c r="I233" s="22"/>
      <c r="J233" s="22">
        <v>0</v>
      </c>
      <c r="K233" s="22"/>
      <c r="L233" s="22"/>
      <c r="M233" s="22"/>
    </row>
    <row r="234" spans="1:13" ht="12.75">
      <c r="A234" s="24">
        <v>0.4583333333333333</v>
      </c>
      <c r="B234" s="22"/>
      <c r="C234" s="22">
        <v>70</v>
      </c>
      <c r="D234" s="22"/>
      <c r="E234" s="22"/>
      <c r="F234" s="22"/>
      <c r="G234" s="22"/>
      <c r="H234" s="22">
        <v>21</v>
      </c>
      <c r="I234" s="22"/>
      <c r="J234" s="22" t="s">
        <v>31</v>
      </c>
      <c r="K234" s="22"/>
      <c r="L234" s="22"/>
      <c r="M234" s="22"/>
    </row>
    <row r="235" spans="1:13" ht="12.75">
      <c r="A235" s="24">
        <v>0.5625</v>
      </c>
      <c r="B235" s="22"/>
      <c r="C235" s="22"/>
      <c r="D235" s="22"/>
      <c r="E235" s="22"/>
      <c r="F235" s="22"/>
      <c r="G235" s="22"/>
      <c r="H235" s="22">
        <v>21</v>
      </c>
      <c r="I235" s="22"/>
      <c r="J235" s="22">
        <v>0</v>
      </c>
      <c r="K235" s="22"/>
      <c r="L235" s="22"/>
      <c r="M235" s="22"/>
    </row>
    <row r="236" spans="1:13" ht="12.75">
      <c r="A236" s="24">
        <v>0.6041666666666666</v>
      </c>
      <c r="B236" s="22"/>
      <c r="C236" s="22">
        <v>80</v>
      </c>
      <c r="D236" s="22"/>
      <c r="E236" s="22"/>
      <c r="F236" s="22"/>
      <c r="G236" s="22"/>
      <c r="H236" s="22">
        <v>24</v>
      </c>
      <c r="I236" s="22"/>
      <c r="J236" s="22">
        <v>0.1</v>
      </c>
      <c r="K236" s="22"/>
      <c r="L236" s="22"/>
      <c r="M236" s="22"/>
    </row>
    <row r="237" spans="1:13" ht="12.75">
      <c r="A237" s="23" t="s">
        <v>35</v>
      </c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1:13" ht="12.75">
      <c r="A238" s="27">
        <v>0.4305555555555556</v>
      </c>
      <c r="B238" s="22"/>
      <c r="C238" s="22">
        <v>68</v>
      </c>
      <c r="D238" s="22"/>
      <c r="E238" s="22"/>
      <c r="F238" s="22"/>
      <c r="G238" s="22"/>
      <c r="H238" s="22">
        <v>21</v>
      </c>
      <c r="I238" s="22">
        <v>70</v>
      </c>
      <c r="J238" s="22"/>
      <c r="K238" s="22" t="s">
        <v>217</v>
      </c>
      <c r="L238" s="22"/>
      <c r="M238" s="22"/>
    </row>
    <row r="239" spans="1:13" ht="12.75">
      <c r="A239" s="27">
        <v>0.4583333333333333</v>
      </c>
      <c r="B239" s="22"/>
      <c r="C239" s="22"/>
      <c r="D239" s="22"/>
      <c r="E239" s="22"/>
      <c r="F239" s="22"/>
      <c r="G239" s="22"/>
      <c r="H239" s="22">
        <v>21</v>
      </c>
      <c r="I239" s="22">
        <v>70</v>
      </c>
      <c r="J239" s="22"/>
      <c r="K239" s="22"/>
      <c r="L239" s="22"/>
      <c r="M239" s="22"/>
    </row>
    <row r="240" spans="1:13" ht="12.75">
      <c r="A240" s="24">
        <v>0.46875</v>
      </c>
      <c r="B240" s="22"/>
      <c r="C240" s="22">
        <v>70</v>
      </c>
      <c r="D240" s="22"/>
      <c r="E240" s="22"/>
      <c r="F240" s="22"/>
      <c r="G240" s="22"/>
      <c r="H240" s="22">
        <v>21</v>
      </c>
      <c r="I240" s="22">
        <v>79.8</v>
      </c>
      <c r="J240" s="22">
        <v>0.3</v>
      </c>
      <c r="K240" s="22" t="s">
        <v>217</v>
      </c>
      <c r="L240" s="22" t="s">
        <v>470</v>
      </c>
      <c r="M240" s="22"/>
    </row>
    <row r="241" spans="1:13" ht="12.75">
      <c r="A241" s="40" t="s">
        <v>424</v>
      </c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1:13" ht="12.75">
      <c r="A242" s="24">
        <v>0.4375</v>
      </c>
      <c r="B242" s="22">
        <v>20</v>
      </c>
      <c r="C242" s="22">
        <v>68</v>
      </c>
      <c r="D242" s="22"/>
      <c r="E242" s="22" t="s">
        <v>59</v>
      </c>
      <c r="F242" s="22"/>
      <c r="G242" s="22" t="s">
        <v>541</v>
      </c>
      <c r="H242" s="22"/>
      <c r="I242" s="22"/>
      <c r="J242" s="22">
        <v>0.3</v>
      </c>
      <c r="K242" s="22" t="s">
        <v>396</v>
      </c>
      <c r="L242" s="22"/>
      <c r="M242" s="22"/>
    </row>
    <row r="243" spans="1:13" ht="12.75">
      <c r="A243" s="24">
        <v>0.5243055555555556</v>
      </c>
      <c r="B243" s="22">
        <v>21</v>
      </c>
      <c r="C243" s="22">
        <v>69</v>
      </c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  <row r="244" spans="1:13" ht="12.75">
      <c r="A244" s="24">
        <v>0.4548611111111111</v>
      </c>
      <c r="B244" s="22"/>
      <c r="C244" s="22"/>
      <c r="D244" s="22"/>
      <c r="E244" s="22"/>
      <c r="F244" s="22"/>
      <c r="G244" s="22"/>
      <c r="H244" s="22">
        <v>22</v>
      </c>
      <c r="I244" s="22"/>
      <c r="J244" s="22"/>
      <c r="K244" s="22"/>
      <c r="L244" s="22"/>
      <c r="M244" s="22"/>
    </row>
    <row r="245" spans="1:13" ht="12.75">
      <c r="A245" s="24">
        <v>0.4770833333333333</v>
      </c>
      <c r="B245" s="22"/>
      <c r="C245" s="22"/>
      <c r="D245" s="22"/>
      <c r="E245" s="22"/>
      <c r="F245" s="22"/>
      <c r="G245" s="22"/>
      <c r="H245" s="22">
        <v>22</v>
      </c>
      <c r="I245" s="22"/>
      <c r="J245" s="22"/>
      <c r="K245" s="22"/>
      <c r="L245" s="22"/>
      <c r="M245" s="22"/>
    </row>
    <row r="246" spans="1:13" ht="12.75">
      <c r="A246" s="24">
        <v>0.49444444444444446</v>
      </c>
      <c r="B246" s="22"/>
      <c r="C246" s="22"/>
      <c r="D246" s="22"/>
      <c r="E246" s="22"/>
      <c r="F246" s="22"/>
      <c r="G246" s="22"/>
      <c r="H246" s="22">
        <v>23</v>
      </c>
      <c r="I246" s="22"/>
      <c r="J246" s="22"/>
      <c r="K246" s="22"/>
      <c r="L246" s="22"/>
      <c r="M246" s="22"/>
    </row>
    <row r="247" spans="1:13" ht="12.75">
      <c r="A247" s="40" t="s">
        <v>428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</row>
    <row r="248" spans="1:13" ht="12.75">
      <c r="A248" s="24">
        <v>0.44930555555555557</v>
      </c>
      <c r="B248" s="22">
        <v>28</v>
      </c>
      <c r="C248" s="22">
        <v>81</v>
      </c>
      <c r="D248" s="22"/>
      <c r="E248" s="22" t="s">
        <v>429</v>
      </c>
      <c r="F248" s="22"/>
      <c r="G248" s="22" t="s">
        <v>541</v>
      </c>
      <c r="H248" s="22"/>
      <c r="I248" s="22"/>
      <c r="J248" s="22"/>
      <c r="K248" s="22" t="s">
        <v>131</v>
      </c>
      <c r="L248" s="22" t="s">
        <v>359</v>
      </c>
      <c r="M248" s="22"/>
    </row>
    <row r="249" spans="1:13" ht="12.75">
      <c r="A249" s="24">
        <v>0.548611111111111</v>
      </c>
      <c r="B249" s="22"/>
      <c r="C249" s="22"/>
      <c r="D249" s="22"/>
      <c r="E249" s="22"/>
      <c r="F249" s="22"/>
      <c r="G249" s="22"/>
      <c r="H249" s="22">
        <v>22</v>
      </c>
      <c r="I249" s="22"/>
      <c r="J249" s="22"/>
      <c r="K249" s="22" t="s">
        <v>430</v>
      </c>
      <c r="L249" s="22" t="s">
        <v>359</v>
      </c>
      <c r="M249" s="22"/>
    </row>
    <row r="250" spans="1:13" ht="12.75">
      <c r="A250" s="24">
        <v>0.5361111111111111</v>
      </c>
      <c r="B250" s="22"/>
      <c r="C250" s="22"/>
      <c r="D250" s="22"/>
      <c r="E250" s="22"/>
      <c r="F250" s="22"/>
      <c r="G250" s="22"/>
      <c r="H250" s="22"/>
      <c r="I250" s="22"/>
      <c r="J250" s="22">
        <v>0.1</v>
      </c>
      <c r="K250" s="22" t="s">
        <v>431</v>
      </c>
      <c r="L250" s="22" t="s">
        <v>359</v>
      </c>
      <c r="M250" s="22"/>
    </row>
    <row r="251" spans="1:13" ht="63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 t="s">
        <v>432</v>
      </c>
      <c r="L251" s="20" t="s">
        <v>433</v>
      </c>
      <c r="M251" s="22"/>
    </row>
    <row r="252" spans="1:13" ht="12.75">
      <c r="A252" s="40" t="s">
        <v>441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</row>
    <row r="253" spans="1:13" ht="12.75">
      <c r="A253" s="24">
        <v>0.47222222222222227</v>
      </c>
      <c r="B253" s="22">
        <v>23</v>
      </c>
      <c r="C253" s="22">
        <v>73.4</v>
      </c>
      <c r="D253" s="22"/>
      <c r="E253" s="22" t="s">
        <v>107</v>
      </c>
      <c r="F253" s="22"/>
      <c r="G253" s="22" t="s">
        <v>541</v>
      </c>
      <c r="H253" s="22"/>
      <c r="I253" s="22"/>
      <c r="J253" s="22" t="s">
        <v>396</v>
      </c>
      <c r="K253" s="22"/>
      <c r="L253" s="22"/>
      <c r="M253" s="22"/>
    </row>
    <row r="254" spans="1:13" ht="12.75">
      <c r="A254" s="24">
        <v>0.4888888888888889</v>
      </c>
      <c r="B254" s="22">
        <v>24.5</v>
      </c>
      <c r="C254" s="22">
        <v>76</v>
      </c>
      <c r="D254" s="22"/>
      <c r="E254" s="22"/>
      <c r="F254" s="22"/>
      <c r="G254" s="22"/>
      <c r="H254" s="22"/>
      <c r="I254" s="22"/>
      <c r="J254" s="22"/>
      <c r="K254" s="22"/>
      <c r="L254" s="22"/>
      <c r="M254" s="22"/>
    </row>
    <row r="255" spans="1:13" ht="12.75">
      <c r="A255" s="24">
        <v>0.4513888888888889</v>
      </c>
      <c r="B255" s="22"/>
      <c r="C255" s="22"/>
      <c r="D255" s="22"/>
      <c r="E255" s="22"/>
      <c r="F255" s="22"/>
      <c r="G255" s="22"/>
      <c r="H255" s="22">
        <v>19</v>
      </c>
      <c r="I255" s="22">
        <v>66</v>
      </c>
      <c r="J255" s="22"/>
      <c r="K255" s="22"/>
      <c r="L255" s="22"/>
      <c r="M255" s="22"/>
    </row>
    <row r="256" spans="1:13" ht="12.75">
      <c r="A256" s="24">
        <v>0.45625</v>
      </c>
      <c r="B256" s="22"/>
      <c r="C256" s="22"/>
      <c r="D256" s="22"/>
      <c r="E256" s="22"/>
      <c r="F256" s="22"/>
      <c r="G256" s="22"/>
      <c r="H256" s="22">
        <v>19</v>
      </c>
      <c r="I256" s="22">
        <v>66</v>
      </c>
      <c r="J256" s="22"/>
      <c r="K256" s="22"/>
      <c r="L256" s="22"/>
      <c r="M256" s="22"/>
    </row>
    <row r="257" spans="1:13" ht="12.75">
      <c r="A257" s="24">
        <v>0.4583333333333333</v>
      </c>
      <c r="B257" s="22"/>
      <c r="C257" s="22"/>
      <c r="D257" s="22"/>
      <c r="E257" s="22"/>
      <c r="F257" s="22"/>
      <c r="G257" s="22"/>
      <c r="H257" s="22">
        <v>19</v>
      </c>
      <c r="I257" s="22">
        <v>66</v>
      </c>
      <c r="J257" s="22"/>
      <c r="K257" s="22" t="s">
        <v>442</v>
      </c>
      <c r="L257" s="22" t="s">
        <v>396</v>
      </c>
      <c r="M257" s="22"/>
    </row>
    <row r="258" spans="1:13" ht="12.75">
      <c r="A258" s="24">
        <v>0.4694444444444445</v>
      </c>
      <c r="B258" s="22"/>
      <c r="C258" s="22"/>
      <c r="D258" s="22"/>
      <c r="E258" s="22"/>
      <c r="F258" s="22"/>
      <c r="G258" s="22"/>
      <c r="H258" s="22">
        <v>21</v>
      </c>
      <c r="I258" s="22">
        <v>70</v>
      </c>
      <c r="J258" s="22"/>
      <c r="K258" s="22"/>
      <c r="L258" s="22"/>
      <c r="M258" s="22"/>
    </row>
    <row r="259" spans="1:13" ht="12.75">
      <c r="A259" s="41" t="s">
        <v>440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</row>
    <row r="260" spans="1:13" ht="12.75">
      <c r="A260" s="24">
        <v>0.42430555555555555</v>
      </c>
      <c r="B260" s="22">
        <v>22</v>
      </c>
      <c r="C260" s="22"/>
      <c r="D260" s="22" t="s">
        <v>64</v>
      </c>
      <c r="E260" s="22">
        <v>8</v>
      </c>
      <c r="F260" s="22"/>
      <c r="G260" s="22" t="s">
        <v>65</v>
      </c>
      <c r="H260" s="22">
        <v>20.5</v>
      </c>
      <c r="I260" s="22"/>
      <c r="J260" s="22"/>
      <c r="K260" s="22"/>
      <c r="L260" s="22"/>
      <c r="M260" s="22"/>
    </row>
    <row r="261" spans="1:13" ht="12.75">
      <c r="A261" s="24">
        <v>0.4305555555555556</v>
      </c>
      <c r="B261" s="22">
        <v>22</v>
      </c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</row>
    <row r="262" spans="1:13" ht="12.75">
      <c r="A262" s="24">
        <v>0.44236111111111115</v>
      </c>
      <c r="B262" s="22"/>
      <c r="C262" s="22"/>
      <c r="D262" s="22"/>
      <c r="E262" s="22"/>
      <c r="F262" s="22"/>
      <c r="G262" s="22"/>
      <c r="H262" s="22"/>
      <c r="I262" s="22"/>
      <c r="J262" s="22"/>
      <c r="K262" s="22" t="s">
        <v>66</v>
      </c>
      <c r="L262" s="22" t="s">
        <v>69</v>
      </c>
      <c r="M262" s="22"/>
    </row>
    <row r="263" spans="1:13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 t="s">
        <v>67</v>
      </c>
      <c r="L263" s="22" t="s">
        <v>69</v>
      </c>
      <c r="M263" s="22"/>
    </row>
    <row r="264" spans="1:13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 t="s">
        <v>68</v>
      </c>
      <c r="L264" s="22" t="s">
        <v>69</v>
      </c>
      <c r="M264" s="22"/>
    </row>
    <row r="265" spans="1:13" ht="12.75">
      <c r="A265" s="24">
        <v>0.4548611111111111</v>
      </c>
      <c r="B265" s="22"/>
      <c r="C265" s="22"/>
      <c r="D265" s="22"/>
      <c r="E265" s="22"/>
      <c r="F265" s="22"/>
      <c r="G265" s="22"/>
      <c r="H265" s="22"/>
      <c r="I265" s="22"/>
      <c r="J265" s="22">
        <v>0.1</v>
      </c>
      <c r="K265" s="22"/>
      <c r="L265" s="22"/>
      <c r="M265" s="22"/>
    </row>
  </sheetData>
  <sheetProtection/>
  <mergeCells count="1">
    <mergeCell ref="L17:L21"/>
  </mergeCells>
  <printOptions/>
  <pageMargins left="0.75" right="0.75" top="1" bottom="1" header="0.5" footer="0.5"/>
  <pageSetup orientation="landscape"/>
  <headerFooter alignWithMargins="0">
    <oddHeader>&amp;C&amp;"Verdana,Bold"Snapshot Day Data 10/02/07
PHYSICAL PARAMETERS&amp;"Verdana,Regular"
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B52"/>
    </sheetView>
  </sheetViews>
  <sheetFormatPr defaultColWidth="11.00390625" defaultRowHeight="12.75"/>
  <cols>
    <col min="1" max="1" width="11.00390625" style="0" customWidth="1"/>
    <col min="2" max="2" width="76.875" style="1" customWidth="1"/>
  </cols>
  <sheetData>
    <row r="1" spans="1:5" ht="25.5">
      <c r="A1" s="2" t="s">
        <v>376</v>
      </c>
      <c r="B1" s="2" t="s">
        <v>391</v>
      </c>
      <c r="C1" s="2"/>
      <c r="D1" s="2"/>
      <c r="E1" s="3"/>
    </row>
    <row r="2" ht="12.75">
      <c r="A2" s="6" t="s">
        <v>495</v>
      </c>
    </row>
    <row r="3" spans="1:2" ht="12.75">
      <c r="A3" s="4">
        <v>0.3958333333333333</v>
      </c>
      <c r="B3" s="1" t="s">
        <v>482</v>
      </c>
    </row>
    <row r="4" spans="1:2" ht="12.75">
      <c r="A4" s="4">
        <v>0.4791666666666667</v>
      </c>
      <c r="B4" s="1" t="s">
        <v>482</v>
      </c>
    </row>
    <row r="5" ht="12.75">
      <c r="A5" s="6" t="s">
        <v>543</v>
      </c>
    </row>
    <row r="6" ht="12.75">
      <c r="B6" s="1" t="s">
        <v>213</v>
      </c>
    </row>
    <row r="7" ht="12.75">
      <c r="B7" s="1" t="s">
        <v>214</v>
      </c>
    </row>
    <row r="8" ht="12.75">
      <c r="A8" s="6" t="s">
        <v>340</v>
      </c>
    </row>
    <row r="9" ht="12.75">
      <c r="B9" s="1" t="s">
        <v>349</v>
      </c>
    </row>
    <row r="10" ht="12.75">
      <c r="A10" s="6" t="s">
        <v>361</v>
      </c>
    </row>
    <row r="11" ht="12.75">
      <c r="B11" s="1" t="s">
        <v>105</v>
      </c>
    </row>
    <row r="12" ht="12.75">
      <c r="A12" s="6" t="s">
        <v>278</v>
      </c>
    </row>
    <row r="13" ht="12.75">
      <c r="B13" s="1" t="s">
        <v>279</v>
      </c>
    </row>
    <row r="14" ht="12.75">
      <c r="B14" s="1" t="s">
        <v>280</v>
      </c>
    </row>
    <row r="15" ht="12.75">
      <c r="B15" s="1" t="s">
        <v>281</v>
      </c>
    </row>
    <row r="16" ht="12.75">
      <c r="B16" s="1" t="s">
        <v>104</v>
      </c>
    </row>
    <row r="17" ht="12.75">
      <c r="B17" s="1" t="s">
        <v>105</v>
      </c>
    </row>
    <row r="18" ht="12.75">
      <c r="B18" s="1" t="s">
        <v>106</v>
      </c>
    </row>
    <row r="19" ht="12.75">
      <c r="A19" s="6" t="s">
        <v>282</v>
      </c>
    </row>
    <row r="20" ht="12.75">
      <c r="B20" s="1" t="s">
        <v>285</v>
      </c>
    </row>
    <row r="21" ht="12.75">
      <c r="B21" s="1" t="s">
        <v>286</v>
      </c>
    </row>
    <row r="22" ht="12.75">
      <c r="B22" s="1" t="s">
        <v>287</v>
      </c>
    </row>
    <row r="23" ht="12.75">
      <c r="A23" s="6" t="s">
        <v>601</v>
      </c>
    </row>
    <row r="24" ht="25.5">
      <c r="B24" s="1" t="s">
        <v>174</v>
      </c>
    </row>
    <row r="25" ht="12.75">
      <c r="A25" s="6" t="s">
        <v>179</v>
      </c>
    </row>
    <row r="26" ht="12.75">
      <c r="B26" s="1" t="s">
        <v>453</v>
      </c>
    </row>
    <row r="28" ht="12.75">
      <c r="A28" s="6" t="s">
        <v>454</v>
      </c>
    </row>
    <row r="29" ht="12.75">
      <c r="B29" s="1" t="s">
        <v>458</v>
      </c>
    </row>
    <row r="30" ht="12.75">
      <c r="B30" s="1" t="s">
        <v>459</v>
      </c>
    </row>
    <row r="31" ht="12.75">
      <c r="B31" s="1" t="s">
        <v>460</v>
      </c>
    </row>
    <row r="32" ht="12.75">
      <c r="A32" s="6" t="s">
        <v>325</v>
      </c>
    </row>
    <row r="33" ht="25.5">
      <c r="B33" s="1" t="s">
        <v>629</v>
      </c>
    </row>
    <row r="34" ht="12.75">
      <c r="B34" s="1" t="s">
        <v>636</v>
      </c>
    </row>
    <row r="35" ht="12.75">
      <c r="B35" s="1" t="s">
        <v>637</v>
      </c>
    </row>
    <row r="37" spans="1:2" ht="12.75">
      <c r="A37" t="s">
        <v>330</v>
      </c>
      <c r="B37" s="1" t="s">
        <v>3</v>
      </c>
    </row>
    <row r="39" spans="1:2" ht="25.5">
      <c r="A39" t="s">
        <v>122</v>
      </c>
      <c r="B39" s="1" t="s">
        <v>561</v>
      </c>
    </row>
    <row r="41" spans="1:2" ht="12.75">
      <c r="A41" t="s">
        <v>521</v>
      </c>
      <c r="B41" s="1" t="s">
        <v>562</v>
      </c>
    </row>
    <row r="42" ht="12.75">
      <c r="B42" s="1" t="s">
        <v>563</v>
      </c>
    </row>
    <row r="43" ht="12.75">
      <c r="B43" s="1" t="s">
        <v>564</v>
      </c>
    </row>
    <row r="44" ht="12.75">
      <c r="B44" s="1" t="s">
        <v>565</v>
      </c>
    </row>
    <row r="45" ht="12.75">
      <c r="B45" s="1" t="s">
        <v>520</v>
      </c>
    </row>
    <row r="46" spans="1:2" ht="12.75">
      <c r="A46" t="s">
        <v>296</v>
      </c>
      <c r="B46" s="1" t="s">
        <v>529</v>
      </c>
    </row>
    <row r="48" spans="1:2" ht="12.75">
      <c r="A48" s="6" t="s">
        <v>319</v>
      </c>
      <c r="B48" s="1" t="s">
        <v>320</v>
      </c>
    </row>
    <row r="50" spans="1:2" ht="12.75">
      <c r="A50" t="s">
        <v>141</v>
      </c>
      <c r="B50" s="1" t="s">
        <v>146</v>
      </c>
    </row>
    <row r="52" spans="1:2" ht="12.75">
      <c r="A52" s="6" t="s">
        <v>101</v>
      </c>
      <c r="B52" s="1" t="s">
        <v>28</v>
      </c>
    </row>
  </sheetData>
  <sheetProtection/>
  <printOptions/>
  <pageMargins left="0.75" right="0.75" top="1" bottom="1" header="0.5" footer="0.5"/>
  <pageSetup orientation="landscape" paperSize="9"/>
  <headerFooter alignWithMargins="0">
    <oddHeader>&amp;C&amp;"Verdana,Bold"Snapshot Day 10/2/07
 Other Observations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B1">
      <pane ySplit="1300" topLeftCell="BM1" activePane="topLeft" state="split"/>
      <selection pane="topLeft" activeCell="F1" sqref="F1:F65536"/>
      <selection pane="bottomLeft" activeCell="F1" sqref="F1"/>
    </sheetView>
  </sheetViews>
  <sheetFormatPr defaultColWidth="11.00390625" defaultRowHeight="12.75"/>
  <cols>
    <col min="1" max="3" width="11.00390625" style="0" customWidth="1"/>
    <col min="4" max="4" width="11.125" style="0" customWidth="1"/>
    <col min="5" max="5" width="11.00390625" style="0" customWidth="1"/>
    <col min="6" max="6" width="9.625" style="1" customWidth="1"/>
  </cols>
  <sheetData>
    <row r="1" spans="1:7" ht="25.5">
      <c r="A1" s="2" t="s">
        <v>376</v>
      </c>
      <c r="B1" s="3" t="s">
        <v>388</v>
      </c>
      <c r="C1" s="3" t="s">
        <v>464</v>
      </c>
      <c r="D1" s="2" t="s">
        <v>389</v>
      </c>
      <c r="E1" s="2" t="s">
        <v>390</v>
      </c>
      <c r="F1" s="2" t="s">
        <v>481</v>
      </c>
      <c r="G1" s="2"/>
    </row>
    <row r="2" ht="12.75">
      <c r="A2" s="6" t="s">
        <v>495</v>
      </c>
    </row>
    <row r="3" spans="1:6" ht="25.5">
      <c r="A3" t="s">
        <v>475</v>
      </c>
      <c r="B3" t="s">
        <v>474</v>
      </c>
      <c r="D3" s="1" t="s">
        <v>479</v>
      </c>
      <c r="E3" t="s">
        <v>476</v>
      </c>
      <c r="F3" s="1" t="s">
        <v>477</v>
      </c>
    </row>
    <row r="4" spans="1:5" ht="25.5">
      <c r="A4" t="s">
        <v>478</v>
      </c>
      <c r="B4" t="s">
        <v>474</v>
      </c>
      <c r="D4" s="1" t="s">
        <v>479</v>
      </c>
      <c r="E4" t="s">
        <v>480</v>
      </c>
    </row>
    <row r="5" ht="12.75">
      <c r="A5" s="7" t="s">
        <v>540</v>
      </c>
    </row>
    <row r="6" spans="1:5" ht="25.5">
      <c r="A6" s="4">
        <v>0.6506944444444445</v>
      </c>
      <c r="B6" s="1" t="s">
        <v>465</v>
      </c>
      <c r="C6" t="s">
        <v>422</v>
      </c>
      <c r="D6" t="s">
        <v>462</v>
      </c>
      <c r="E6" t="s">
        <v>463</v>
      </c>
    </row>
    <row r="7" spans="1:4" ht="12.75">
      <c r="A7" s="4">
        <v>0.6645833333333333</v>
      </c>
      <c r="B7" s="1" t="s">
        <v>243</v>
      </c>
      <c r="D7" t="s">
        <v>462</v>
      </c>
    </row>
    <row r="8" spans="1:6" ht="25.5">
      <c r="A8" s="4">
        <v>0.6777777777777777</v>
      </c>
      <c r="B8" s="1" t="s">
        <v>465</v>
      </c>
      <c r="D8" t="s">
        <v>244</v>
      </c>
      <c r="F8" s="1" t="s">
        <v>245</v>
      </c>
    </row>
    <row r="9" spans="1:6" ht="25.5">
      <c r="A9" s="4">
        <v>0.7291666666666666</v>
      </c>
      <c r="B9" s="1" t="s">
        <v>246</v>
      </c>
      <c r="D9" t="s">
        <v>247</v>
      </c>
      <c r="F9" s="1" t="s">
        <v>248</v>
      </c>
    </row>
    <row r="10" ht="12.75">
      <c r="A10" s="6" t="s">
        <v>339</v>
      </c>
    </row>
    <row r="11" spans="1:2" ht="25.5">
      <c r="A11" s="1" t="s">
        <v>614</v>
      </c>
      <c r="B11" s="1" t="s">
        <v>613</v>
      </c>
    </row>
    <row r="12" ht="12.75">
      <c r="A12" s="6" t="s">
        <v>344</v>
      </c>
    </row>
    <row r="13" spans="1:4" ht="12.75">
      <c r="A13" s="4">
        <v>0.49444444444444446</v>
      </c>
      <c r="B13" s="1" t="s">
        <v>346</v>
      </c>
      <c r="D13" t="s">
        <v>462</v>
      </c>
    </row>
    <row r="14" spans="1:6" ht="25.5">
      <c r="A14" s="4">
        <v>0.5375</v>
      </c>
      <c r="B14" t="s">
        <v>347</v>
      </c>
      <c r="D14" t="s">
        <v>244</v>
      </c>
      <c r="F14" s="1" t="s">
        <v>348</v>
      </c>
    </row>
    <row r="15" ht="12.75">
      <c r="A15" s="6" t="s">
        <v>367</v>
      </c>
    </row>
    <row r="16" spans="1:4" ht="12.75">
      <c r="A16" s="4">
        <v>0.3763888888888889</v>
      </c>
      <c r="B16" t="s">
        <v>273</v>
      </c>
      <c r="D16" t="s">
        <v>244</v>
      </c>
    </row>
    <row r="17" spans="1:4" ht="12.75">
      <c r="A17" s="4">
        <v>0.4138888888888889</v>
      </c>
      <c r="B17" t="s">
        <v>274</v>
      </c>
      <c r="C17" t="s">
        <v>275</v>
      </c>
      <c r="D17" t="s">
        <v>462</v>
      </c>
    </row>
    <row r="18" spans="1:5" ht="12.75">
      <c r="A18" s="4">
        <v>0.5076388888888889</v>
      </c>
      <c r="B18" t="s">
        <v>474</v>
      </c>
      <c r="C18" t="s">
        <v>277</v>
      </c>
      <c r="D18" t="s">
        <v>462</v>
      </c>
      <c r="E18" t="s">
        <v>276</v>
      </c>
    </row>
    <row r="19" ht="12.75">
      <c r="A19" s="6" t="s">
        <v>282</v>
      </c>
    </row>
    <row r="20" spans="1:5" ht="25.5">
      <c r="A20" s="4">
        <v>0.3923611111111111</v>
      </c>
      <c r="B20" s="1" t="s">
        <v>288</v>
      </c>
      <c r="D20" t="s">
        <v>462</v>
      </c>
      <c r="E20" t="s">
        <v>42</v>
      </c>
    </row>
    <row r="21" spans="1:4" ht="39">
      <c r="A21" s="4">
        <v>0.4861111111111111</v>
      </c>
      <c r="B21" s="1" t="s">
        <v>43</v>
      </c>
      <c r="C21" t="s">
        <v>422</v>
      </c>
      <c r="D21" t="s">
        <v>462</v>
      </c>
    </row>
    <row r="22" ht="12.75">
      <c r="A22" s="6" t="s">
        <v>50</v>
      </c>
    </row>
    <row r="23" spans="1:6" ht="12.75">
      <c r="A23" s="4">
        <v>0.4479166666666667</v>
      </c>
      <c r="B23" t="s">
        <v>56</v>
      </c>
      <c r="D23" t="s">
        <v>462</v>
      </c>
      <c r="E23" t="s">
        <v>476</v>
      </c>
      <c r="F23" s="1" t="s">
        <v>57</v>
      </c>
    </row>
    <row r="24" spans="1:4" ht="12.75">
      <c r="A24" s="4">
        <v>0.4583333333333333</v>
      </c>
      <c r="B24" t="s">
        <v>58</v>
      </c>
      <c r="D24" t="s">
        <v>244</v>
      </c>
    </row>
    <row r="25" ht="12.75">
      <c r="A25" s="6" t="s">
        <v>62</v>
      </c>
    </row>
    <row r="26" spans="1:5" ht="12.75">
      <c r="A26" s="4">
        <v>0.44097222222222227</v>
      </c>
      <c r="B26" t="s">
        <v>56</v>
      </c>
      <c r="C26" t="s">
        <v>422</v>
      </c>
      <c r="D26" t="s">
        <v>462</v>
      </c>
      <c r="E26" t="s">
        <v>421</v>
      </c>
    </row>
    <row r="27" ht="12.75">
      <c r="A27" s="7" t="s">
        <v>601</v>
      </c>
    </row>
    <row r="28" spans="1:5" ht="12.75">
      <c r="A28" s="4">
        <v>0.41111111111111115</v>
      </c>
      <c r="B28" t="s">
        <v>56</v>
      </c>
      <c r="C28" t="s">
        <v>422</v>
      </c>
      <c r="D28" t="s">
        <v>462</v>
      </c>
      <c r="E28" t="s">
        <v>421</v>
      </c>
    </row>
    <row r="29" ht="12.75">
      <c r="A29" s="6" t="s">
        <v>188</v>
      </c>
    </row>
    <row r="30" ht="12.75">
      <c r="A30" t="s">
        <v>189</v>
      </c>
    </row>
    <row r="31" ht="12.75">
      <c r="A31" s="6" t="s">
        <v>454</v>
      </c>
    </row>
    <row r="32" spans="1:6" ht="25.5">
      <c r="A32" s="4">
        <v>0.4930555555555556</v>
      </c>
      <c r="B32" s="1" t="s">
        <v>465</v>
      </c>
      <c r="C32" s="1" t="s">
        <v>461</v>
      </c>
      <c r="D32" t="s">
        <v>462</v>
      </c>
      <c r="E32" t="s">
        <v>476</v>
      </c>
      <c r="F32" s="1" t="s">
        <v>533</v>
      </c>
    </row>
    <row r="33" spans="1:6" ht="12.75">
      <c r="A33" s="4">
        <v>0.5958333333333333</v>
      </c>
      <c r="B33" t="s">
        <v>474</v>
      </c>
      <c r="C33" t="s">
        <v>534</v>
      </c>
      <c r="D33" t="s">
        <v>462</v>
      </c>
      <c r="F33" s="1" t="s">
        <v>420</v>
      </c>
    </row>
    <row r="34" ht="12.75">
      <c r="A34" s="6" t="s">
        <v>506</v>
      </c>
    </row>
    <row r="35" spans="1:4" ht="12.75">
      <c r="A35" s="4">
        <v>0.4236111111111111</v>
      </c>
      <c r="B35" t="s">
        <v>507</v>
      </c>
      <c r="D35" t="s">
        <v>244</v>
      </c>
    </row>
    <row r="36" spans="1:4" ht="12.75">
      <c r="A36" s="4">
        <v>0.4583333333333333</v>
      </c>
      <c r="B36" t="s">
        <v>474</v>
      </c>
      <c r="D36" t="s">
        <v>462</v>
      </c>
    </row>
    <row r="37" ht="12.75">
      <c r="A37" s="6" t="s">
        <v>630</v>
      </c>
    </row>
    <row r="38" spans="1:5" ht="12.75">
      <c r="A38" s="7">
        <v>0.41944444444444445</v>
      </c>
      <c r="B38" t="s">
        <v>405</v>
      </c>
      <c r="D38" t="s">
        <v>244</v>
      </c>
      <c r="E38" t="s">
        <v>421</v>
      </c>
    </row>
    <row r="39" spans="1:5" ht="12.75">
      <c r="A39" s="4">
        <v>0.4270833333333333</v>
      </c>
      <c r="B39" t="s">
        <v>632</v>
      </c>
      <c r="C39" t="s">
        <v>631</v>
      </c>
      <c r="D39" t="s">
        <v>244</v>
      </c>
      <c r="E39" t="s">
        <v>421</v>
      </c>
    </row>
    <row r="40" spans="1:5" ht="12.75">
      <c r="A40" s="4">
        <v>0.4895833333333333</v>
      </c>
      <c r="B40" t="s">
        <v>632</v>
      </c>
      <c r="C40" t="s">
        <v>633</v>
      </c>
      <c r="D40" t="s">
        <v>462</v>
      </c>
      <c r="E40" t="s">
        <v>634</v>
      </c>
    </row>
    <row r="41" spans="1:5" ht="12.75">
      <c r="A41" s="4">
        <v>0.4930555555555556</v>
      </c>
      <c r="B41" t="s">
        <v>632</v>
      </c>
      <c r="C41" t="s">
        <v>635</v>
      </c>
      <c r="D41" t="s">
        <v>462</v>
      </c>
      <c r="E41" t="s">
        <v>421</v>
      </c>
    </row>
    <row r="42" ht="12.75">
      <c r="A42" t="s">
        <v>414</v>
      </c>
    </row>
    <row r="43" ht="12.75">
      <c r="A43" t="s">
        <v>329</v>
      </c>
    </row>
    <row r="44" ht="12.75">
      <c r="A44" t="s">
        <v>330</v>
      </c>
    </row>
    <row r="45" ht="12.75">
      <c r="A45" t="s">
        <v>329</v>
      </c>
    </row>
    <row r="46" ht="12.75">
      <c r="A46" t="s">
        <v>6</v>
      </c>
    </row>
    <row r="47" spans="1:5" ht="12.75">
      <c r="A47" s="4">
        <v>0.38958333333333334</v>
      </c>
      <c r="B47" t="s">
        <v>274</v>
      </c>
      <c r="D47" t="s">
        <v>191</v>
      </c>
      <c r="E47" t="s">
        <v>463</v>
      </c>
    </row>
    <row r="48" spans="1:6" ht="12.75">
      <c r="A48" s="4">
        <v>0.47291666666666665</v>
      </c>
      <c r="B48" t="s">
        <v>465</v>
      </c>
      <c r="D48" t="s">
        <v>192</v>
      </c>
      <c r="F48" s="1" t="s">
        <v>193</v>
      </c>
    </row>
    <row r="49" spans="1:6" ht="12.75">
      <c r="A49" s="4">
        <v>0.4756944444444444</v>
      </c>
      <c r="B49" t="s">
        <v>465</v>
      </c>
      <c r="D49" t="s">
        <v>192</v>
      </c>
      <c r="F49" s="1" t="s">
        <v>194</v>
      </c>
    </row>
    <row r="50" spans="1:6" ht="25.5">
      <c r="A50" s="4">
        <v>0.4791666666666667</v>
      </c>
      <c r="B50" t="s">
        <v>195</v>
      </c>
      <c r="D50" t="s">
        <v>192</v>
      </c>
      <c r="F50" s="1" t="s">
        <v>196</v>
      </c>
    </row>
    <row r="51" ht="12.75">
      <c r="A51" s="7" t="s">
        <v>522</v>
      </c>
    </row>
    <row r="52" spans="1:4" ht="12.75">
      <c r="A52" s="7">
        <v>0.4479166666666667</v>
      </c>
      <c r="B52" t="s">
        <v>552</v>
      </c>
      <c r="C52" t="s">
        <v>553</v>
      </c>
      <c r="D52" t="s">
        <v>554</v>
      </c>
    </row>
    <row r="53" spans="1:6" ht="25.5">
      <c r="A53" s="4">
        <v>0.5</v>
      </c>
      <c r="B53" t="s">
        <v>474</v>
      </c>
      <c r="C53" t="s">
        <v>555</v>
      </c>
      <c r="D53" t="s">
        <v>557</v>
      </c>
      <c r="F53" s="1" t="s">
        <v>556</v>
      </c>
    </row>
    <row r="54" spans="1:4" ht="12.75">
      <c r="A54" s="4">
        <v>0.5069444444444444</v>
      </c>
      <c r="B54" t="s">
        <v>474</v>
      </c>
      <c r="C54" t="s">
        <v>558</v>
      </c>
      <c r="D54" t="s">
        <v>244</v>
      </c>
    </row>
    <row r="55" spans="1:4" ht="12.75">
      <c r="A55" s="4">
        <v>0.5069444444444444</v>
      </c>
      <c r="B55" t="s">
        <v>474</v>
      </c>
      <c r="C55" t="s">
        <v>559</v>
      </c>
      <c r="D55" t="s">
        <v>244</v>
      </c>
    </row>
    <row r="56" spans="1:4" ht="12.75">
      <c r="A56" s="4">
        <v>0.5069444444444444</v>
      </c>
      <c r="B56" t="s">
        <v>474</v>
      </c>
      <c r="C56" t="s">
        <v>560</v>
      </c>
      <c r="D56" t="s">
        <v>244</v>
      </c>
    </row>
    <row r="57" ht="12.75">
      <c r="A57" s="6" t="s">
        <v>108</v>
      </c>
    </row>
    <row r="58" spans="1:4" ht="12.75">
      <c r="A58" s="4">
        <v>0.40069444444444446</v>
      </c>
      <c r="B58" t="s">
        <v>109</v>
      </c>
      <c r="D58" t="s">
        <v>244</v>
      </c>
    </row>
    <row r="59" spans="1:4" ht="12.75">
      <c r="A59" s="4">
        <v>0.40625</v>
      </c>
      <c r="B59" t="s">
        <v>274</v>
      </c>
      <c r="D59" t="s">
        <v>462</v>
      </c>
    </row>
    <row r="60" spans="1:4" ht="12.75">
      <c r="A60" s="4">
        <v>0.45416666666666666</v>
      </c>
      <c r="B60" t="s">
        <v>474</v>
      </c>
      <c r="D60" t="s">
        <v>244</v>
      </c>
    </row>
    <row r="61" spans="1:4" ht="12.75">
      <c r="A61" s="4">
        <v>0.4590277777777778</v>
      </c>
      <c r="B61" t="s">
        <v>110</v>
      </c>
      <c r="D61" t="s">
        <v>462</v>
      </c>
    </row>
    <row r="62" ht="12.75">
      <c r="A62" s="7" t="s">
        <v>296</v>
      </c>
    </row>
    <row r="63" spans="1:5" ht="39">
      <c r="A63" s="7">
        <v>0.5145833333333333</v>
      </c>
      <c r="B63" t="s">
        <v>274</v>
      </c>
      <c r="C63" s="1" t="s">
        <v>530</v>
      </c>
      <c r="D63" t="s">
        <v>531</v>
      </c>
      <c r="E63" t="s">
        <v>463</v>
      </c>
    </row>
    <row r="64" ht="12.75">
      <c r="A64" s="6" t="s">
        <v>525</v>
      </c>
    </row>
    <row r="65" spans="1:4" ht="12.75">
      <c r="A65" s="4">
        <v>0.4166666666666667</v>
      </c>
      <c r="B65" t="s">
        <v>474</v>
      </c>
      <c r="C65" t="s">
        <v>119</v>
      </c>
      <c r="D65" t="s">
        <v>244</v>
      </c>
    </row>
    <row r="66" ht="12.75">
      <c r="A66" s="6" t="s">
        <v>319</v>
      </c>
    </row>
    <row r="67" spans="1:2" ht="12.75">
      <c r="A67" s="4">
        <v>0.53125</v>
      </c>
      <c r="B67" t="s">
        <v>321</v>
      </c>
    </row>
    <row r="68" ht="12.75">
      <c r="B68" t="s">
        <v>322</v>
      </c>
    </row>
    <row r="69" ht="12.75">
      <c r="B69" t="s">
        <v>323</v>
      </c>
    </row>
    <row r="70" ht="12.75">
      <c r="B70" t="s">
        <v>324</v>
      </c>
    </row>
    <row r="71" ht="12.75">
      <c r="A71" s="6" t="s">
        <v>87</v>
      </c>
    </row>
    <row r="72" spans="1:4" ht="12.75">
      <c r="A72" s="4">
        <v>0.4375</v>
      </c>
      <c r="B72" t="s">
        <v>89</v>
      </c>
      <c r="C72" t="s">
        <v>90</v>
      </c>
      <c r="D72" t="s">
        <v>462</v>
      </c>
    </row>
    <row r="73" spans="1:4" ht="12.75">
      <c r="A73" s="4">
        <v>0.44097222222222227</v>
      </c>
      <c r="B73" t="s">
        <v>274</v>
      </c>
      <c r="D73" t="s">
        <v>244</v>
      </c>
    </row>
    <row r="74" spans="1:4" ht="12.75">
      <c r="A74" s="4">
        <v>0.44097222222222227</v>
      </c>
      <c r="B74" t="s">
        <v>91</v>
      </c>
      <c r="C74" t="s">
        <v>90</v>
      </c>
      <c r="D74" t="s">
        <v>244</v>
      </c>
    </row>
    <row r="75" spans="2:4" ht="12.75">
      <c r="B75" t="s">
        <v>92</v>
      </c>
      <c r="C75" t="s">
        <v>90</v>
      </c>
      <c r="D75" t="s">
        <v>244</v>
      </c>
    </row>
    <row r="76" spans="1:4" ht="12.75">
      <c r="A76" s="4">
        <v>0.4479166666666667</v>
      </c>
      <c r="B76" t="s">
        <v>274</v>
      </c>
      <c r="D76" t="s">
        <v>244</v>
      </c>
    </row>
    <row r="77" spans="2:4" ht="12.75">
      <c r="B77" t="s">
        <v>93</v>
      </c>
      <c r="C77" t="s">
        <v>94</v>
      </c>
      <c r="D77" t="s">
        <v>462</v>
      </c>
    </row>
    <row r="78" spans="1:4" ht="12.75">
      <c r="A78" s="4">
        <v>0.4513888888888889</v>
      </c>
      <c r="B78" t="s">
        <v>93</v>
      </c>
      <c r="C78" t="s">
        <v>94</v>
      </c>
      <c r="D78" t="s">
        <v>462</v>
      </c>
    </row>
    <row r="79" spans="1:4" ht="12.75">
      <c r="A79" s="4">
        <v>0.47222222222222227</v>
      </c>
      <c r="B79" t="s">
        <v>95</v>
      </c>
      <c r="D79" t="s">
        <v>244</v>
      </c>
    </row>
    <row r="80" spans="1:4" ht="12.75">
      <c r="A80" s="5">
        <v>0.4756944444444444</v>
      </c>
      <c r="B80" t="s">
        <v>274</v>
      </c>
      <c r="D80" t="s">
        <v>462</v>
      </c>
    </row>
    <row r="81" spans="2:4" ht="12.75">
      <c r="B81" t="s">
        <v>474</v>
      </c>
      <c r="D81" t="s">
        <v>462</v>
      </c>
    </row>
    <row r="82" spans="1:4" ht="12.75">
      <c r="A82" s="4">
        <v>0.4826388888888889</v>
      </c>
      <c r="B82" t="s">
        <v>91</v>
      </c>
      <c r="C82" t="s">
        <v>96</v>
      </c>
      <c r="D82" t="s">
        <v>462</v>
      </c>
    </row>
    <row r="83" spans="2:4" ht="12.75">
      <c r="B83" t="s">
        <v>93</v>
      </c>
      <c r="C83" t="s">
        <v>94</v>
      </c>
      <c r="D83" t="s">
        <v>462</v>
      </c>
    </row>
    <row r="84" ht="12.75">
      <c r="A84" s="6" t="s">
        <v>35</v>
      </c>
    </row>
    <row r="85" spans="1:5" ht="12.75">
      <c r="A85" s="4">
        <v>0.41041666666666665</v>
      </c>
      <c r="B85" t="s">
        <v>474</v>
      </c>
      <c r="C85" t="s">
        <v>216</v>
      </c>
      <c r="D85" t="s">
        <v>244</v>
      </c>
      <c r="E85" t="s">
        <v>476</v>
      </c>
    </row>
    <row r="86" ht="12.75">
      <c r="A86" s="12" t="s">
        <v>441</v>
      </c>
    </row>
    <row r="87" spans="1:4" ht="12.75">
      <c r="A87" s="4">
        <v>0.4444444444444444</v>
      </c>
      <c r="B87" t="s">
        <v>91</v>
      </c>
      <c r="D87" t="s">
        <v>239</v>
      </c>
    </row>
    <row r="88" spans="2:4" ht="12.75">
      <c r="B88" t="s">
        <v>447</v>
      </c>
      <c r="D88" t="s">
        <v>163</v>
      </c>
    </row>
    <row r="89" spans="2:4" ht="12.75">
      <c r="B89" t="s">
        <v>448</v>
      </c>
      <c r="D89" t="s">
        <v>163</v>
      </c>
    </row>
    <row r="90" spans="1:5" ht="12.75">
      <c r="A90" s="4">
        <v>0.4791666666666667</v>
      </c>
      <c r="B90" t="s">
        <v>449</v>
      </c>
      <c r="D90" t="s">
        <v>239</v>
      </c>
      <c r="E90" t="s">
        <v>476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&amp;C&amp;"Verdana,Bold"Snapshot Day 10/2/07
Shipping &amp; Other Observations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">
      <pane ySplit="1300" topLeftCell="BM9" activePane="bottomLeft" state="split"/>
      <selection pane="topLeft" activeCell="D1" sqref="D1:D65536"/>
      <selection pane="bottomLeft" activeCell="G33" sqref="G33"/>
    </sheetView>
  </sheetViews>
  <sheetFormatPr defaultColWidth="11.00390625" defaultRowHeight="12.75"/>
  <cols>
    <col min="1" max="1" width="12.875" style="0" customWidth="1"/>
    <col min="2" max="2" width="6.875" style="0" customWidth="1"/>
    <col min="3" max="3" width="10.625" style="0" customWidth="1"/>
    <col min="4" max="4" width="7.00390625" style="0" customWidth="1"/>
    <col min="5" max="5" width="8.625" style="0" customWidth="1"/>
    <col min="6" max="6" width="6.75390625" style="0" customWidth="1"/>
    <col min="7" max="8" width="11.00390625" style="1" customWidth="1"/>
  </cols>
  <sheetData>
    <row r="1" spans="1:8" ht="51">
      <c r="A1" s="21" t="s">
        <v>376</v>
      </c>
      <c r="B1" s="21" t="s">
        <v>451</v>
      </c>
      <c r="C1" s="21" t="s">
        <v>452</v>
      </c>
      <c r="D1" s="21" t="s">
        <v>249</v>
      </c>
      <c r="E1" s="21" t="s">
        <v>150</v>
      </c>
      <c r="F1" s="21" t="s">
        <v>249</v>
      </c>
      <c r="G1" s="21" t="s">
        <v>378</v>
      </c>
      <c r="H1" s="21" t="s">
        <v>377</v>
      </c>
    </row>
    <row r="2" spans="1:8" ht="38.25">
      <c r="A2" s="23" t="s">
        <v>495</v>
      </c>
      <c r="B2" s="23">
        <v>133</v>
      </c>
      <c r="C2" s="23">
        <v>0</v>
      </c>
      <c r="D2" s="23" t="s">
        <v>638</v>
      </c>
      <c r="E2" s="22">
        <v>0</v>
      </c>
      <c r="F2" s="22"/>
      <c r="G2" s="20" t="s">
        <v>472</v>
      </c>
      <c r="H2" s="20" t="s">
        <v>473</v>
      </c>
    </row>
    <row r="3" spans="1:8" ht="12.75">
      <c r="A3" s="23" t="s">
        <v>543</v>
      </c>
      <c r="B3" s="22"/>
      <c r="C3" s="22"/>
      <c r="D3" s="22"/>
      <c r="E3" s="22"/>
      <c r="F3" s="22"/>
      <c r="G3" s="20"/>
      <c r="H3" s="20"/>
    </row>
    <row r="4" spans="1:8" ht="12.75">
      <c r="A4" s="24">
        <v>0.6666666666666666</v>
      </c>
      <c r="B4" s="23">
        <v>127</v>
      </c>
      <c r="C4" s="22">
        <v>41</v>
      </c>
      <c r="D4" s="22" t="s">
        <v>638</v>
      </c>
      <c r="E4" s="22">
        <v>0.041</v>
      </c>
      <c r="F4" s="22" t="s">
        <v>505</v>
      </c>
      <c r="G4" s="20" t="s">
        <v>250</v>
      </c>
      <c r="H4" s="20"/>
    </row>
    <row r="5" spans="1:8" ht="12.75">
      <c r="A5" s="23" t="s">
        <v>339</v>
      </c>
      <c r="B5" s="22"/>
      <c r="C5" s="22"/>
      <c r="D5" s="22"/>
      <c r="E5" s="22"/>
      <c r="F5" s="22"/>
      <c r="G5" s="20"/>
      <c r="H5" s="20"/>
    </row>
    <row r="6" spans="1:8" ht="12.75">
      <c r="A6" s="24">
        <v>0.4375</v>
      </c>
      <c r="B6" s="23">
        <v>115</v>
      </c>
      <c r="C6" s="23">
        <v>200</v>
      </c>
      <c r="D6" s="23" t="s">
        <v>638</v>
      </c>
      <c r="E6" s="22">
        <v>0.2</v>
      </c>
      <c r="F6" s="22" t="s">
        <v>505</v>
      </c>
      <c r="G6" s="20"/>
      <c r="H6" s="20"/>
    </row>
    <row r="7" spans="1:8" ht="12.75">
      <c r="A7" s="28">
        <v>0.4479166666666667</v>
      </c>
      <c r="B7" s="28"/>
      <c r="C7" s="28"/>
      <c r="D7" s="28"/>
      <c r="E7" s="22">
        <v>0.2</v>
      </c>
      <c r="F7" s="22" t="s">
        <v>505</v>
      </c>
      <c r="G7" s="20"/>
      <c r="H7" s="20"/>
    </row>
    <row r="8" spans="1:8" ht="12.75">
      <c r="A8" s="24">
        <v>0.5</v>
      </c>
      <c r="B8" s="24"/>
      <c r="C8" s="24"/>
      <c r="D8" s="24"/>
      <c r="E8" s="22">
        <v>0.2</v>
      </c>
      <c r="F8" s="22" t="s">
        <v>505</v>
      </c>
      <c r="G8" s="20"/>
      <c r="H8" s="20"/>
    </row>
    <row r="9" spans="1:8" ht="12.75">
      <c r="A9" s="23" t="s">
        <v>344</v>
      </c>
      <c r="B9" s="22"/>
      <c r="C9" s="22"/>
      <c r="D9" s="22"/>
      <c r="E9" s="22"/>
      <c r="F9" s="22"/>
      <c r="G9" s="20"/>
      <c r="H9" s="20"/>
    </row>
    <row r="10" spans="1:8" ht="12.75">
      <c r="A10" s="24">
        <v>0.625</v>
      </c>
      <c r="B10" s="23">
        <v>112</v>
      </c>
      <c r="C10" s="23">
        <v>40</v>
      </c>
      <c r="D10" s="23" t="s">
        <v>638</v>
      </c>
      <c r="E10" s="22">
        <v>0.04</v>
      </c>
      <c r="F10" s="22" t="s">
        <v>505</v>
      </c>
      <c r="G10" s="20" t="s">
        <v>345</v>
      </c>
      <c r="H10" s="20"/>
    </row>
    <row r="11" spans="1:8" ht="12.75">
      <c r="A11" s="23" t="s">
        <v>356</v>
      </c>
      <c r="B11" s="22"/>
      <c r="C11" s="22"/>
      <c r="D11" s="22"/>
      <c r="E11" s="22"/>
      <c r="F11" s="22"/>
      <c r="G11" s="20"/>
      <c r="H11" s="20"/>
    </row>
    <row r="12" spans="1:8" ht="12.75">
      <c r="A12" s="20" t="s">
        <v>639</v>
      </c>
      <c r="B12" s="23">
        <v>103</v>
      </c>
      <c r="C12" s="23">
        <v>100</v>
      </c>
      <c r="D12" s="23" t="s">
        <v>638</v>
      </c>
      <c r="E12" s="22">
        <v>0.1</v>
      </c>
      <c r="F12" s="22" t="s">
        <v>505</v>
      </c>
      <c r="G12" s="20" t="s">
        <v>345</v>
      </c>
      <c r="H12" s="20"/>
    </row>
    <row r="13" spans="1:8" ht="12.75">
      <c r="A13" s="23" t="s">
        <v>269</v>
      </c>
      <c r="B13" s="22"/>
      <c r="C13" s="22"/>
      <c r="D13" s="22"/>
      <c r="E13" s="22"/>
      <c r="F13" s="22"/>
      <c r="G13" s="20"/>
      <c r="H13" s="20"/>
    </row>
    <row r="14" spans="1:8" ht="12.75">
      <c r="A14" s="24">
        <v>0.4270833333333333</v>
      </c>
      <c r="B14" s="23">
        <v>96.5</v>
      </c>
      <c r="C14" s="23">
        <v>40</v>
      </c>
      <c r="D14" s="23" t="s">
        <v>638</v>
      </c>
      <c r="E14" s="22">
        <v>0.04</v>
      </c>
      <c r="F14" s="22" t="s">
        <v>505</v>
      </c>
      <c r="G14" s="20" t="s">
        <v>272</v>
      </c>
      <c r="H14" s="20"/>
    </row>
    <row r="15" spans="1:8" ht="12.75">
      <c r="A15" s="23" t="s">
        <v>282</v>
      </c>
      <c r="B15" s="23"/>
      <c r="C15" s="23"/>
      <c r="D15" s="23"/>
      <c r="E15" s="22"/>
      <c r="F15" s="22"/>
      <c r="G15" s="20"/>
      <c r="H15" s="20"/>
    </row>
    <row r="16" spans="1:8" ht="12.75">
      <c r="A16" s="23" t="s">
        <v>55</v>
      </c>
      <c r="B16" s="23"/>
      <c r="C16" s="23"/>
      <c r="D16" s="23"/>
      <c r="E16" s="22"/>
      <c r="F16" s="22"/>
      <c r="G16" s="20"/>
      <c r="H16" s="20"/>
    </row>
    <row r="17" spans="1:8" ht="12.75">
      <c r="A17" s="23" t="s">
        <v>54</v>
      </c>
      <c r="B17" s="23"/>
      <c r="C17" s="23"/>
      <c r="D17" s="23"/>
      <c r="E17" s="22"/>
      <c r="F17" s="22"/>
      <c r="G17" s="20"/>
      <c r="H17" s="20"/>
    </row>
    <row r="18" spans="1:8" ht="12.75">
      <c r="A18" s="23" t="s">
        <v>55</v>
      </c>
      <c r="B18" s="23"/>
      <c r="C18" s="23"/>
      <c r="D18" s="23"/>
      <c r="E18" s="22"/>
      <c r="F18" s="22"/>
      <c r="G18" s="20"/>
      <c r="H18" s="20"/>
    </row>
    <row r="19" spans="1:8" ht="12.75">
      <c r="A19" s="23" t="s">
        <v>415</v>
      </c>
      <c r="B19" s="22"/>
      <c r="C19" s="22"/>
      <c r="D19" s="22"/>
      <c r="E19" s="22"/>
      <c r="F19" s="22"/>
      <c r="G19" s="20"/>
      <c r="H19" s="20"/>
    </row>
    <row r="20" spans="1:8" ht="12.75">
      <c r="A20" s="24">
        <v>0.3993055555555556</v>
      </c>
      <c r="B20" s="23">
        <v>84.5</v>
      </c>
      <c r="C20" s="97">
        <v>70</v>
      </c>
      <c r="D20" s="42" t="s">
        <v>638</v>
      </c>
      <c r="E20" s="22">
        <v>0.072</v>
      </c>
      <c r="F20" s="22" t="s">
        <v>505</v>
      </c>
      <c r="G20" s="20" t="s">
        <v>345</v>
      </c>
      <c r="H20" s="20"/>
    </row>
    <row r="21" spans="1:8" ht="12.75">
      <c r="A21" s="24">
        <v>0.4125</v>
      </c>
      <c r="B21" s="24"/>
      <c r="C21" s="24"/>
      <c r="D21" s="24"/>
      <c r="E21" s="22">
        <v>0.08</v>
      </c>
      <c r="F21" s="22" t="s">
        <v>505</v>
      </c>
      <c r="G21" s="20"/>
      <c r="H21" s="20"/>
    </row>
    <row r="22" spans="1:8" ht="12.75">
      <c r="A22" s="24">
        <v>0.43263888888888885</v>
      </c>
      <c r="B22" s="24"/>
      <c r="C22" s="24"/>
      <c r="D22" s="24"/>
      <c r="E22" s="22">
        <v>0.072</v>
      </c>
      <c r="F22" s="22" t="s">
        <v>505</v>
      </c>
      <c r="G22" s="20"/>
      <c r="H22" s="20"/>
    </row>
    <row r="23" spans="1:8" ht="12.75">
      <c r="A23" s="24">
        <v>0.4604166666666667</v>
      </c>
      <c r="B23" s="24"/>
      <c r="C23" s="24"/>
      <c r="D23" s="24"/>
      <c r="E23" s="22">
        <v>0.072</v>
      </c>
      <c r="F23" s="22" t="s">
        <v>505</v>
      </c>
      <c r="G23" s="20"/>
      <c r="H23" s="20"/>
    </row>
    <row r="24" spans="1:8" ht="12.75">
      <c r="A24" s="24">
        <v>0.5</v>
      </c>
      <c r="B24" s="24"/>
      <c r="C24" s="24"/>
      <c r="D24" s="24"/>
      <c r="E24" s="22">
        <v>0.088</v>
      </c>
      <c r="F24" s="22" t="s">
        <v>505</v>
      </c>
      <c r="G24" s="20"/>
      <c r="H24" s="20"/>
    </row>
    <row r="25" spans="1:8" ht="12.75">
      <c r="A25" s="24">
        <v>0.53125</v>
      </c>
      <c r="B25" s="24"/>
      <c r="C25" s="24"/>
      <c r="D25" s="24"/>
      <c r="E25" s="22">
        <v>0.072</v>
      </c>
      <c r="F25" s="22" t="s">
        <v>505</v>
      </c>
      <c r="G25" s="20"/>
      <c r="H25" s="20"/>
    </row>
    <row r="26" spans="1:8" ht="12.75">
      <c r="A26" s="24">
        <v>0.5555555555555556</v>
      </c>
      <c r="B26" s="24"/>
      <c r="C26" s="24"/>
      <c r="D26" s="24"/>
      <c r="E26" s="22">
        <v>0.054</v>
      </c>
      <c r="F26" s="22" t="s">
        <v>505</v>
      </c>
      <c r="G26" s="20"/>
      <c r="H26" s="20"/>
    </row>
    <row r="27" spans="1:8" ht="12.75">
      <c r="A27" s="23" t="s">
        <v>601</v>
      </c>
      <c r="B27" s="23"/>
      <c r="C27" s="23"/>
      <c r="D27" s="23"/>
      <c r="E27" s="22"/>
      <c r="F27" s="22"/>
      <c r="G27" s="20"/>
      <c r="H27" s="20"/>
    </row>
    <row r="28" spans="1:8" ht="12.75">
      <c r="A28" s="23" t="s">
        <v>55</v>
      </c>
      <c r="B28" s="23"/>
      <c r="C28" s="23"/>
      <c r="D28" s="23"/>
      <c r="E28" s="22"/>
      <c r="F28" s="22"/>
      <c r="G28" s="20"/>
      <c r="H28" s="20"/>
    </row>
    <row r="29" spans="1:8" ht="12.75">
      <c r="A29" s="23" t="s">
        <v>179</v>
      </c>
      <c r="B29" s="22"/>
      <c r="C29" s="22"/>
      <c r="D29" s="22"/>
      <c r="E29" s="22"/>
      <c r="F29" s="22"/>
      <c r="G29" s="20"/>
      <c r="H29" s="20"/>
    </row>
    <row r="30" spans="1:8" ht="12.75">
      <c r="A30" s="24">
        <v>0.4791666666666667</v>
      </c>
      <c r="B30" s="23">
        <v>75</v>
      </c>
      <c r="C30" s="23">
        <v>45</v>
      </c>
      <c r="D30" s="23" t="s">
        <v>638</v>
      </c>
      <c r="E30" s="22">
        <v>0.045</v>
      </c>
      <c r="F30" s="22" t="s">
        <v>187</v>
      </c>
      <c r="G30" s="20" t="s">
        <v>186</v>
      </c>
      <c r="H30" s="20"/>
    </row>
    <row r="31" spans="1:8" ht="12.75">
      <c r="A31" s="23" t="s">
        <v>233</v>
      </c>
      <c r="B31" s="22"/>
      <c r="C31" s="22"/>
      <c r="D31" s="22"/>
      <c r="E31" s="22"/>
      <c r="F31" s="22"/>
      <c r="G31" s="20"/>
      <c r="H31" s="20"/>
    </row>
    <row r="32" spans="1:8" ht="38.25">
      <c r="A32" s="24">
        <v>0.41875</v>
      </c>
      <c r="B32" s="23">
        <v>61</v>
      </c>
      <c r="C32" s="97">
        <v>1320</v>
      </c>
      <c r="D32" s="42" t="s">
        <v>638</v>
      </c>
      <c r="E32" s="22">
        <v>1.466</v>
      </c>
      <c r="F32" s="22" t="s">
        <v>505</v>
      </c>
      <c r="G32" s="20" t="s">
        <v>535</v>
      </c>
      <c r="H32" s="20" t="s">
        <v>536</v>
      </c>
    </row>
    <row r="33" spans="1:8" ht="12.75">
      <c r="A33" s="24">
        <v>0.4583333333333333</v>
      </c>
      <c r="B33" s="24"/>
      <c r="C33" s="24"/>
      <c r="D33" s="24"/>
      <c r="E33" s="22">
        <v>1.31</v>
      </c>
      <c r="F33" s="22" t="s">
        <v>505</v>
      </c>
      <c r="H33" s="20"/>
    </row>
    <row r="34" spans="1:8" ht="12.75">
      <c r="A34" s="24">
        <v>0.4895833333333333</v>
      </c>
      <c r="B34" s="24"/>
      <c r="C34" s="24"/>
      <c r="D34" s="24"/>
      <c r="E34" s="22">
        <v>1.307</v>
      </c>
      <c r="F34" s="22" t="s">
        <v>505</v>
      </c>
      <c r="G34" s="20"/>
      <c r="H34" s="20"/>
    </row>
    <row r="35" spans="1:8" ht="12.75">
      <c r="A35" s="24">
        <v>0.5277777777777778</v>
      </c>
      <c r="B35" s="24"/>
      <c r="C35" s="24"/>
      <c r="D35" s="24"/>
      <c r="E35" s="22">
        <v>1.265</v>
      </c>
      <c r="F35" s="22" t="s">
        <v>505</v>
      </c>
      <c r="G35" s="20"/>
      <c r="H35" s="20"/>
    </row>
    <row r="36" spans="1:8" ht="12.75">
      <c r="A36" s="24">
        <v>0.5618055555555556</v>
      </c>
      <c r="B36" s="24"/>
      <c r="C36" s="24"/>
      <c r="D36" s="24"/>
      <c r="E36" s="22">
        <v>1.307</v>
      </c>
      <c r="F36" s="22" t="s">
        <v>505</v>
      </c>
      <c r="G36" s="20"/>
      <c r="H36" s="20"/>
    </row>
    <row r="37" spans="1:8" ht="12.75">
      <c r="A37" s="24">
        <v>0.5833333333333334</v>
      </c>
      <c r="B37" s="24"/>
      <c r="C37" s="24"/>
      <c r="D37" s="24"/>
      <c r="E37" s="22">
        <v>1.265</v>
      </c>
      <c r="F37" s="22" t="s">
        <v>505</v>
      </c>
      <c r="G37" s="20"/>
      <c r="H37" s="20"/>
    </row>
    <row r="38" spans="1:8" ht="12.75">
      <c r="A38" s="27" t="s">
        <v>232</v>
      </c>
      <c r="B38" s="43"/>
      <c r="C38" s="43"/>
      <c r="D38" s="43"/>
      <c r="E38" s="22"/>
      <c r="F38" s="22"/>
      <c r="G38" s="20"/>
      <c r="H38" s="20"/>
    </row>
    <row r="39" spans="1:8" s="6" customFormat="1" ht="12.75">
      <c r="A39" s="29" t="s">
        <v>234</v>
      </c>
      <c r="B39" s="29"/>
      <c r="C39" s="29"/>
      <c r="D39" s="29"/>
      <c r="E39" s="23"/>
      <c r="F39" s="23"/>
      <c r="G39" s="44"/>
      <c r="H39" s="44"/>
    </row>
    <row r="40" spans="1:8" ht="12.75">
      <c r="A40" s="23" t="s">
        <v>504</v>
      </c>
      <c r="B40" s="22"/>
      <c r="C40" s="22"/>
      <c r="D40" s="22"/>
      <c r="E40" s="22"/>
      <c r="F40" s="22"/>
      <c r="G40" s="20"/>
      <c r="H40" s="20"/>
    </row>
    <row r="41" spans="1:8" ht="12.75">
      <c r="A41" s="24">
        <v>0.5208333333333334</v>
      </c>
      <c r="B41" s="23">
        <v>58</v>
      </c>
      <c r="C41" s="23">
        <v>4200</v>
      </c>
      <c r="D41" s="42" t="s">
        <v>638</v>
      </c>
      <c r="E41" s="22">
        <v>4.2</v>
      </c>
      <c r="F41" s="22" t="s">
        <v>505</v>
      </c>
      <c r="G41" s="20" t="s">
        <v>472</v>
      </c>
      <c r="H41" s="20"/>
    </row>
    <row r="42" spans="1:8" ht="12.75">
      <c r="A42" s="23" t="s">
        <v>506</v>
      </c>
      <c r="B42" s="22"/>
      <c r="C42" s="22"/>
      <c r="D42" s="22"/>
      <c r="E42" s="22"/>
      <c r="F42" s="22"/>
      <c r="G42" s="20"/>
      <c r="H42" s="20"/>
    </row>
    <row r="43" spans="1:8" ht="12.75">
      <c r="A43" s="45">
        <v>0.4375</v>
      </c>
      <c r="B43" s="23">
        <v>55</v>
      </c>
      <c r="C43" s="23">
        <v>5000</v>
      </c>
      <c r="D43" s="42" t="s">
        <v>638</v>
      </c>
      <c r="E43" s="22">
        <v>5</v>
      </c>
      <c r="F43" s="22" t="s">
        <v>505</v>
      </c>
      <c r="G43" s="20" t="s">
        <v>472</v>
      </c>
      <c r="H43" s="20"/>
    </row>
    <row r="44" spans="1:8" ht="12.75">
      <c r="A44" s="23" t="s">
        <v>513</v>
      </c>
      <c r="B44" s="22"/>
      <c r="C44" s="22"/>
      <c r="D44" s="22"/>
      <c r="E44" s="22"/>
      <c r="F44" s="22"/>
      <c r="G44" s="20"/>
      <c r="H44" s="20"/>
    </row>
    <row r="45" spans="1:8" ht="12.75">
      <c r="A45" s="45" t="s">
        <v>518</v>
      </c>
      <c r="B45" s="23">
        <v>41</v>
      </c>
      <c r="C45" s="23">
        <v>7300</v>
      </c>
      <c r="D45" s="42" t="s">
        <v>638</v>
      </c>
      <c r="E45" s="22">
        <v>7.3</v>
      </c>
      <c r="F45" s="22" t="s">
        <v>505</v>
      </c>
      <c r="G45" s="20" t="s">
        <v>512</v>
      </c>
      <c r="H45" s="20"/>
    </row>
    <row r="46" spans="1:8" ht="12.75">
      <c r="A46" s="23" t="s">
        <v>630</v>
      </c>
      <c r="B46" s="22"/>
      <c r="C46" s="22"/>
      <c r="D46" s="22"/>
      <c r="E46" s="22"/>
      <c r="F46" s="22"/>
      <c r="G46" s="20"/>
      <c r="H46" s="20"/>
    </row>
    <row r="47" spans="1:8" ht="12.75">
      <c r="A47" s="24">
        <v>0.513888888888889</v>
      </c>
      <c r="B47" s="23">
        <v>39.5</v>
      </c>
      <c r="C47" s="23">
        <v>0</v>
      </c>
      <c r="D47" s="42" t="s">
        <v>638</v>
      </c>
      <c r="E47" s="22">
        <v>0</v>
      </c>
      <c r="F47" s="22" t="s">
        <v>505</v>
      </c>
      <c r="G47" s="20" t="s">
        <v>472</v>
      </c>
      <c r="H47" s="20"/>
    </row>
    <row r="48" spans="1:8" ht="12.75">
      <c r="A48" s="23" t="s">
        <v>407</v>
      </c>
      <c r="B48" s="22"/>
      <c r="C48" s="22"/>
      <c r="D48" s="22"/>
      <c r="E48" s="22"/>
      <c r="F48" s="22"/>
      <c r="G48" s="20"/>
      <c r="H48" s="20"/>
    </row>
    <row r="49" spans="1:8" ht="12.75">
      <c r="A49" s="24">
        <v>0.40625</v>
      </c>
      <c r="B49" s="23">
        <v>36</v>
      </c>
      <c r="C49" s="23">
        <v>10000</v>
      </c>
      <c r="D49" s="42" t="s">
        <v>638</v>
      </c>
      <c r="E49" s="46">
        <v>10</v>
      </c>
      <c r="F49" s="22" t="s">
        <v>505</v>
      </c>
      <c r="G49" s="20" t="s">
        <v>408</v>
      </c>
      <c r="H49" s="20"/>
    </row>
    <row r="50" spans="1:8" ht="12.75">
      <c r="A50" s="23" t="s">
        <v>414</v>
      </c>
      <c r="B50" s="22"/>
      <c r="C50" s="22"/>
      <c r="D50" s="22"/>
      <c r="E50" s="22"/>
      <c r="F50" s="22"/>
      <c r="G50" s="20"/>
      <c r="H50" s="20"/>
    </row>
    <row r="51" spans="1:8" ht="12.75">
      <c r="A51" s="24">
        <v>0.5020833333333333</v>
      </c>
      <c r="B51" s="23">
        <v>32</v>
      </c>
      <c r="C51" s="23">
        <v>8000</v>
      </c>
      <c r="D51" s="42" t="s">
        <v>638</v>
      </c>
      <c r="E51" s="22">
        <v>7</v>
      </c>
      <c r="F51" s="22" t="s">
        <v>82</v>
      </c>
      <c r="G51" s="20" t="s">
        <v>472</v>
      </c>
      <c r="H51" s="20"/>
    </row>
    <row r="52" spans="1:8" ht="12.75">
      <c r="A52" s="24">
        <v>0.5236111111111111</v>
      </c>
      <c r="B52" s="24"/>
      <c r="C52" s="24"/>
      <c r="D52" s="24"/>
      <c r="E52" s="22">
        <v>9</v>
      </c>
      <c r="F52" s="22" t="s">
        <v>82</v>
      </c>
      <c r="G52" s="20" t="s">
        <v>472</v>
      </c>
      <c r="H52" s="20"/>
    </row>
    <row r="53" spans="1:8" ht="12.75">
      <c r="A53" s="24">
        <v>0.5444444444444444</v>
      </c>
      <c r="B53" s="24"/>
      <c r="C53" s="24"/>
      <c r="D53" s="24"/>
      <c r="E53" s="22">
        <v>8</v>
      </c>
      <c r="F53" s="22" t="s">
        <v>82</v>
      </c>
      <c r="G53" s="20" t="s">
        <v>472</v>
      </c>
      <c r="H53" s="20"/>
    </row>
    <row r="54" spans="1:8" ht="76.5">
      <c r="A54" s="22" t="s">
        <v>4</v>
      </c>
      <c r="B54" s="22">
        <v>28</v>
      </c>
      <c r="C54" s="22">
        <v>9100</v>
      </c>
      <c r="D54" s="42" t="s">
        <v>638</v>
      </c>
      <c r="E54" s="22">
        <v>9.1</v>
      </c>
      <c r="F54" s="22" t="s">
        <v>505</v>
      </c>
      <c r="G54" s="20" t="s">
        <v>512</v>
      </c>
      <c r="H54" s="20" t="s">
        <v>5</v>
      </c>
    </row>
    <row r="55" spans="1:8" ht="12.75">
      <c r="A55" s="22" t="s">
        <v>6</v>
      </c>
      <c r="B55" s="22"/>
      <c r="C55" s="22"/>
      <c r="D55" s="22"/>
      <c r="E55" s="22"/>
      <c r="F55" s="22"/>
      <c r="G55" s="20"/>
      <c r="H55" s="20"/>
    </row>
    <row r="56" spans="1:8" ht="102">
      <c r="A56" s="47">
        <v>0.4479166666666667</v>
      </c>
      <c r="B56" s="22">
        <v>25</v>
      </c>
      <c r="C56" s="22">
        <v>35000</v>
      </c>
      <c r="D56" s="42" t="s">
        <v>638</v>
      </c>
      <c r="E56" s="22">
        <v>35</v>
      </c>
      <c r="F56" s="22" t="s">
        <v>505</v>
      </c>
      <c r="G56" s="20" t="s">
        <v>151</v>
      </c>
      <c r="H56" s="20" t="s">
        <v>13</v>
      </c>
    </row>
    <row r="57" spans="1:8" ht="12.75">
      <c r="A57" s="22" t="s">
        <v>197</v>
      </c>
      <c r="B57" s="22"/>
      <c r="C57" s="22"/>
      <c r="D57" s="22"/>
      <c r="E57" s="22"/>
      <c r="F57" s="22"/>
      <c r="G57" s="20"/>
      <c r="H57" s="20"/>
    </row>
    <row r="58" spans="1:8" ht="25.5">
      <c r="A58" s="24">
        <v>0.43333333333333335</v>
      </c>
      <c r="B58" s="22">
        <v>25.1</v>
      </c>
      <c r="C58" s="22">
        <v>11240</v>
      </c>
      <c r="D58" s="42" t="s">
        <v>638</v>
      </c>
      <c r="E58" s="22">
        <v>12</v>
      </c>
      <c r="F58" s="22" t="s">
        <v>505</v>
      </c>
      <c r="G58" s="20" t="s">
        <v>231</v>
      </c>
      <c r="H58" s="21" t="s">
        <v>123</v>
      </c>
    </row>
    <row r="59" spans="1:8" ht="25.5">
      <c r="A59" s="24">
        <v>0.4618055555555556</v>
      </c>
      <c r="B59" s="24"/>
      <c r="C59" s="24"/>
      <c r="D59" s="24"/>
      <c r="E59" s="22">
        <v>12</v>
      </c>
      <c r="F59" s="22" t="s">
        <v>505</v>
      </c>
      <c r="G59" s="20" t="s">
        <v>231</v>
      </c>
      <c r="H59" s="20"/>
    </row>
    <row r="60" spans="1:8" ht="25.5">
      <c r="A60" s="24">
        <v>0.4770833333333333</v>
      </c>
      <c r="B60" s="24"/>
      <c r="C60" s="24"/>
      <c r="D60" s="24"/>
      <c r="E60" s="22">
        <v>11</v>
      </c>
      <c r="F60" s="22" t="s">
        <v>505</v>
      </c>
      <c r="G60" s="20" t="s">
        <v>231</v>
      </c>
      <c r="H60" s="20"/>
    </row>
    <row r="61" spans="1:8" ht="25.5">
      <c r="A61" s="24">
        <v>0.5229166666666667</v>
      </c>
      <c r="B61" s="24"/>
      <c r="C61" s="24"/>
      <c r="D61" s="24"/>
      <c r="E61" s="22">
        <v>11</v>
      </c>
      <c r="F61" s="22" t="s">
        <v>505</v>
      </c>
      <c r="G61" s="20" t="s">
        <v>231</v>
      </c>
      <c r="H61" s="20"/>
    </row>
    <row r="62" spans="1:8" ht="25.5">
      <c r="A62" s="24">
        <v>0.5520833333333334</v>
      </c>
      <c r="B62" s="24"/>
      <c r="C62" s="24"/>
      <c r="D62" s="24"/>
      <c r="E62" s="22">
        <v>10.2</v>
      </c>
      <c r="F62" s="22" t="s">
        <v>505</v>
      </c>
      <c r="G62" s="20" t="s">
        <v>231</v>
      </c>
      <c r="H62" s="20"/>
    </row>
    <row r="63" spans="1:8" ht="25.5">
      <c r="A63" s="24">
        <v>0.4375</v>
      </c>
      <c r="B63" s="24"/>
      <c r="C63" s="98">
        <v>11100</v>
      </c>
      <c r="D63" s="42" t="s">
        <v>638</v>
      </c>
      <c r="E63" s="22">
        <v>10.1</v>
      </c>
      <c r="F63" s="22" t="s">
        <v>505</v>
      </c>
      <c r="G63" s="20" t="s">
        <v>472</v>
      </c>
      <c r="H63" s="21" t="s">
        <v>124</v>
      </c>
    </row>
    <row r="64" spans="1:8" ht="12.75">
      <c r="A64" s="24">
        <v>0.4583333333333333</v>
      </c>
      <c r="B64" s="24"/>
      <c r="C64" s="24"/>
      <c r="D64" s="24"/>
      <c r="E64" s="22">
        <v>11.4</v>
      </c>
      <c r="F64" s="22" t="s">
        <v>505</v>
      </c>
      <c r="G64" s="20" t="s">
        <v>472</v>
      </c>
      <c r="H64" s="20"/>
    </row>
    <row r="65" spans="1:8" ht="12.75">
      <c r="A65" s="24">
        <v>0.4791666666666667</v>
      </c>
      <c r="B65" s="24"/>
      <c r="C65" s="24"/>
      <c r="D65" s="24"/>
      <c r="E65" s="22">
        <v>11.4</v>
      </c>
      <c r="F65" s="22" t="s">
        <v>505</v>
      </c>
      <c r="G65" s="20" t="s">
        <v>472</v>
      </c>
      <c r="H65" s="20"/>
    </row>
    <row r="66" spans="1:8" ht="12.75">
      <c r="A66" s="24">
        <v>0.4930555555555556</v>
      </c>
      <c r="B66" s="24"/>
      <c r="C66" s="24"/>
      <c r="D66" s="24"/>
      <c r="E66" s="22">
        <v>10.97</v>
      </c>
      <c r="F66" s="22" t="s">
        <v>505</v>
      </c>
      <c r="G66" s="20" t="s">
        <v>472</v>
      </c>
      <c r="H66" s="20"/>
    </row>
    <row r="67" spans="1:8" ht="12.75">
      <c r="A67" s="24">
        <v>0.548611111111111</v>
      </c>
      <c r="B67" s="24"/>
      <c r="C67" s="24"/>
      <c r="D67" s="24"/>
      <c r="E67" s="22">
        <v>11.4</v>
      </c>
      <c r="F67" s="22" t="s">
        <v>505</v>
      </c>
      <c r="G67" s="20" t="s">
        <v>472</v>
      </c>
      <c r="H67" s="20"/>
    </row>
    <row r="68" spans="1:8" ht="12.75">
      <c r="A68" s="24">
        <v>0.5625</v>
      </c>
      <c r="B68" s="24"/>
      <c r="C68" s="24"/>
      <c r="D68" s="24"/>
      <c r="E68" s="22">
        <v>11.33</v>
      </c>
      <c r="F68" s="22" t="s">
        <v>505</v>
      </c>
      <c r="G68" s="20" t="s">
        <v>125</v>
      </c>
      <c r="H68" s="20"/>
    </row>
    <row r="69" spans="1:8" s="6" customFormat="1" ht="13.5" customHeight="1">
      <c r="A69" s="27" t="s">
        <v>523</v>
      </c>
      <c r="B69" s="23"/>
      <c r="C69" s="23"/>
      <c r="D69" s="23"/>
      <c r="E69" s="23"/>
      <c r="F69" s="23"/>
      <c r="G69" s="44"/>
      <c r="H69" s="44"/>
    </row>
    <row r="70" spans="1:8" s="6" customFormat="1" ht="13.5" customHeight="1">
      <c r="A70" s="28">
        <v>0.5625</v>
      </c>
      <c r="B70" s="48">
        <v>18.5</v>
      </c>
      <c r="C70" s="29">
        <v>15000</v>
      </c>
      <c r="D70" s="99" t="s">
        <v>638</v>
      </c>
      <c r="E70" s="29" t="s">
        <v>550</v>
      </c>
      <c r="F70" s="29" t="s">
        <v>505</v>
      </c>
      <c r="G70" s="49" t="s">
        <v>551</v>
      </c>
      <c r="H70" s="44"/>
    </row>
    <row r="71" spans="1:8" ht="12.75">
      <c r="A71" s="23" t="s">
        <v>627</v>
      </c>
      <c r="B71" s="48"/>
      <c r="C71" s="48"/>
      <c r="D71" s="48"/>
      <c r="E71" s="22"/>
      <c r="F71" s="22"/>
      <c r="G71" s="20"/>
      <c r="H71" s="20"/>
    </row>
    <row r="72" spans="1:8" ht="12.75">
      <c r="A72" s="24">
        <v>0.4125</v>
      </c>
      <c r="B72" s="50">
        <v>18</v>
      </c>
      <c r="C72" s="50">
        <v>16000</v>
      </c>
      <c r="D72" s="50" t="s">
        <v>638</v>
      </c>
      <c r="E72" s="22">
        <v>16</v>
      </c>
      <c r="F72" s="22" t="s">
        <v>505</v>
      </c>
      <c r="G72" s="20" t="s">
        <v>472</v>
      </c>
      <c r="H72" s="20"/>
    </row>
    <row r="73" spans="1:8" ht="12.75">
      <c r="A73" s="24">
        <v>0.4173611111111111</v>
      </c>
      <c r="B73" s="50"/>
      <c r="C73" s="50"/>
      <c r="D73" s="50"/>
      <c r="E73" s="22">
        <v>16</v>
      </c>
      <c r="F73" s="22" t="s">
        <v>505</v>
      </c>
      <c r="G73" s="20" t="s">
        <v>472</v>
      </c>
      <c r="H73" s="20"/>
    </row>
    <row r="74" spans="1:8" ht="12.75">
      <c r="A74" s="24">
        <v>0.45694444444444443</v>
      </c>
      <c r="B74" s="50"/>
      <c r="C74" s="50"/>
      <c r="D74" s="50"/>
      <c r="E74" s="22">
        <v>16</v>
      </c>
      <c r="F74" s="22" t="s">
        <v>505</v>
      </c>
      <c r="G74" s="20" t="s">
        <v>472</v>
      </c>
      <c r="H74" s="20"/>
    </row>
    <row r="75" spans="1:8" ht="12.75">
      <c r="A75" s="27" t="s">
        <v>296</v>
      </c>
      <c r="B75" s="48"/>
      <c r="C75" s="48"/>
      <c r="D75" s="48"/>
      <c r="E75" s="22"/>
      <c r="F75" s="22"/>
      <c r="G75" s="20"/>
      <c r="H75" s="20"/>
    </row>
    <row r="76" spans="1:8" ht="25.5">
      <c r="A76" s="24">
        <v>0.4548611111111111</v>
      </c>
      <c r="B76" s="50">
        <v>14</v>
      </c>
      <c r="C76" s="50">
        <v>15700</v>
      </c>
      <c r="D76" s="50" t="s">
        <v>638</v>
      </c>
      <c r="E76" s="22">
        <v>15.7</v>
      </c>
      <c r="F76" s="22" t="s">
        <v>505</v>
      </c>
      <c r="G76" s="20" t="s">
        <v>532</v>
      </c>
      <c r="H76" s="20"/>
    </row>
    <row r="77" spans="1:8" ht="12.75">
      <c r="A77" s="23" t="s">
        <v>525</v>
      </c>
      <c r="B77" s="48"/>
      <c r="C77" s="48"/>
      <c r="D77" s="48"/>
      <c r="E77" s="22"/>
      <c r="F77" s="22"/>
      <c r="G77" s="20"/>
      <c r="H77" s="20"/>
    </row>
    <row r="78" spans="1:8" ht="12.75">
      <c r="A78" s="24">
        <v>0.517361111111111</v>
      </c>
      <c r="B78" s="50">
        <v>13</v>
      </c>
      <c r="C78" s="50">
        <v>15000</v>
      </c>
      <c r="D78" s="50" t="s">
        <v>638</v>
      </c>
      <c r="E78" s="22">
        <v>15</v>
      </c>
      <c r="F78" s="22" t="s">
        <v>505</v>
      </c>
      <c r="G78" s="20" t="s">
        <v>472</v>
      </c>
      <c r="H78" s="20"/>
    </row>
    <row r="79" spans="1:8" ht="12.75">
      <c r="A79" s="27" t="s">
        <v>569</v>
      </c>
      <c r="B79" s="50"/>
      <c r="C79" s="50"/>
      <c r="D79" s="50"/>
      <c r="E79" s="22"/>
      <c r="F79" s="22"/>
      <c r="G79" s="20"/>
      <c r="H79" s="20"/>
    </row>
    <row r="80" spans="1:8" ht="25.5">
      <c r="A80" s="4">
        <v>0.9618055555555555</v>
      </c>
      <c r="B80" s="92">
        <v>12</v>
      </c>
      <c r="C80" s="92">
        <v>18000</v>
      </c>
      <c r="D80" s="92" t="s">
        <v>638</v>
      </c>
      <c r="E80" s="93" t="s">
        <v>570</v>
      </c>
      <c r="F80" s="93" t="s">
        <v>505</v>
      </c>
      <c r="G80" s="94" t="s">
        <v>517</v>
      </c>
      <c r="H80" s="20"/>
    </row>
    <row r="81" spans="1:8" ht="12.75">
      <c r="A81" s="27"/>
      <c r="B81" s="50"/>
      <c r="C81" s="50"/>
      <c r="D81" s="50"/>
      <c r="E81" s="22" t="s">
        <v>571</v>
      </c>
      <c r="F81" s="22" t="s">
        <v>505</v>
      </c>
      <c r="G81" s="20"/>
      <c r="H81" s="20"/>
    </row>
    <row r="82" spans="1:8" ht="12.75">
      <c r="A82" s="22"/>
      <c r="B82" s="22"/>
      <c r="C82" s="22"/>
      <c r="D82" s="22"/>
      <c r="E82" s="22" t="s">
        <v>572</v>
      </c>
      <c r="F82" s="22" t="s">
        <v>505</v>
      </c>
      <c r="G82" s="20"/>
      <c r="H82" s="20"/>
    </row>
    <row r="83" spans="1:8" ht="12" customHeight="1">
      <c r="A83" s="27" t="s">
        <v>308</v>
      </c>
      <c r="B83" s="48"/>
      <c r="C83" s="48"/>
      <c r="D83" s="48"/>
      <c r="E83" s="22"/>
      <c r="F83" s="22"/>
      <c r="G83" s="20"/>
      <c r="H83" s="20"/>
    </row>
    <row r="84" spans="1:8" ht="12.75">
      <c r="A84" s="27">
        <v>0.577083333333333</v>
      </c>
      <c r="B84" s="48">
        <v>7.1</v>
      </c>
      <c r="C84" s="48">
        <v>18670</v>
      </c>
      <c r="D84" s="48" t="s">
        <v>638</v>
      </c>
      <c r="E84" s="22">
        <v>18.67</v>
      </c>
      <c r="F84" s="22" t="s">
        <v>505</v>
      </c>
      <c r="G84" s="20"/>
      <c r="H84" s="20"/>
    </row>
    <row r="85" spans="1:8" ht="12.75" customHeight="1">
      <c r="A85" s="23" t="s">
        <v>299</v>
      </c>
      <c r="B85" s="48"/>
      <c r="C85" s="48"/>
      <c r="D85" s="48"/>
      <c r="E85" s="22"/>
      <c r="F85" s="22"/>
      <c r="G85" s="20"/>
      <c r="H85" s="20"/>
    </row>
    <row r="86" spans="1:8" ht="13.5" customHeight="1">
      <c r="A86" s="27">
        <v>0.4479166666666667</v>
      </c>
      <c r="B86" s="48">
        <v>7</v>
      </c>
      <c r="C86" s="42">
        <v>19670</v>
      </c>
      <c r="D86" s="42" t="s">
        <v>638</v>
      </c>
      <c r="E86" s="22">
        <v>20.1</v>
      </c>
      <c r="F86" s="22" t="s">
        <v>505</v>
      </c>
      <c r="G86" s="20" t="s">
        <v>551</v>
      </c>
      <c r="H86" s="20"/>
    </row>
    <row r="87" spans="1:8" ht="13.5" customHeight="1">
      <c r="A87" s="27">
        <v>0.53125</v>
      </c>
      <c r="B87" s="48"/>
      <c r="C87" s="48"/>
      <c r="D87" s="48"/>
      <c r="E87" s="22">
        <v>20.1</v>
      </c>
      <c r="F87" s="22" t="s">
        <v>505</v>
      </c>
      <c r="G87" s="20" t="s">
        <v>551</v>
      </c>
      <c r="H87" s="20"/>
    </row>
    <row r="88" spans="1:8" ht="13.5" customHeight="1">
      <c r="A88" s="27">
        <v>0.545138888888889</v>
      </c>
      <c r="B88" s="48"/>
      <c r="C88" s="48"/>
      <c r="D88" s="48"/>
      <c r="E88" s="22">
        <v>18.8</v>
      </c>
      <c r="F88" s="22" t="s">
        <v>505</v>
      </c>
      <c r="G88" s="20" t="s">
        <v>551</v>
      </c>
      <c r="H88" s="20"/>
    </row>
    <row r="89" spans="1:8" ht="13.5" customHeight="1">
      <c r="A89" s="28" t="s">
        <v>316</v>
      </c>
      <c r="B89" s="22"/>
      <c r="C89" s="22"/>
      <c r="D89" s="22"/>
      <c r="E89" s="22"/>
      <c r="F89" s="22"/>
      <c r="G89" s="20"/>
      <c r="H89" s="20"/>
    </row>
    <row r="90" spans="1:8" ht="13.5" customHeight="1">
      <c r="A90" s="28">
        <v>0.4583333333333333</v>
      </c>
      <c r="B90" s="51">
        <v>5.5</v>
      </c>
      <c r="C90" s="51">
        <v>21000</v>
      </c>
      <c r="D90" s="100" t="s">
        <v>638</v>
      </c>
      <c r="E90" s="22">
        <v>21</v>
      </c>
      <c r="F90" s="22" t="s">
        <v>505</v>
      </c>
      <c r="G90" s="20" t="s">
        <v>11</v>
      </c>
      <c r="H90" s="20"/>
    </row>
    <row r="91" spans="1:8" ht="13.5" customHeight="1">
      <c r="A91" s="23" t="s">
        <v>319</v>
      </c>
      <c r="B91" s="48"/>
      <c r="C91" s="48"/>
      <c r="D91" s="48"/>
      <c r="E91" s="22"/>
      <c r="F91" s="22"/>
      <c r="G91" s="20"/>
      <c r="H91" s="20"/>
    </row>
    <row r="92" spans="1:8" ht="13.5" customHeight="1">
      <c r="A92" s="28">
        <v>0.513888888888889</v>
      </c>
      <c r="B92" s="51">
        <v>4</v>
      </c>
      <c r="C92" s="51">
        <v>21600</v>
      </c>
      <c r="D92" s="100" t="s">
        <v>638</v>
      </c>
      <c r="E92" s="22">
        <v>21.6</v>
      </c>
      <c r="F92" s="22" t="s">
        <v>505</v>
      </c>
      <c r="G92" s="20" t="s">
        <v>11</v>
      </c>
      <c r="H92" s="20"/>
    </row>
    <row r="93" spans="1:8" ht="12.75">
      <c r="A93" s="39" t="s">
        <v>134</v>
      </c>
      <c r="B93" s="52"/>
      <c r="C93" s="52"/>
      <c r="D93" s="52"/>
      <c r="E93" s="22"/>
      <c r="F93" s="22"/>
      <c r="G93" s="20"/>
      <c r="H93" s="20"/>
    </row>
    <row r="94" spans="1:8" ht="25.5">
      <c r="A94" s="24">
        <v>0.3958333333333333</v>
      </c>
      <c r="B94" s="50">
        <v>4.1</v>
      </c>
      <c r="C94" s="50">
        <v>22450</v>
      </c>
      <c r="D94" s="50" t="s">
        <v>638</v>
      </c>
      <c r="E94" s="22">
        <v>20.9</v>
      </c>
      <c r="F94" s="22" t="s">
        <v>505</v>
      </c>
      <c r="G94" s="20" t="s">
        <v>472</v>
      </c>
      <c r="H94" s="20" t="s">
        <v>137</v>
      </c>
    </row>
    <row r="95" spans="1:8" ht="63.75">
      <c r="A95" s="24">
        <v>0.4486111111111111</v>
      </c>
      <c r="B95" s="50"/>
      <c r="C95" s="50"/>
      <c r="D95" s="50"/>
      <c r="E95" s="22">
        <v>24</v>
      </c>
      <c r="F95" s="22" t="s">
        <v>505</v>
      </c>
      <c r="G95" s="20" t="s">
        <v>136</v>
      </c>
      <c r="H95" s="20" t="s">
        <v>138</v>
      </c>
    </row>
    <row r="96" spans="1:8" s="12" customFormat="1" ht="12.75">
      <c r="A96" s="40" t="s">
        <v>142</v>
      </c>
      <c r="B96" s="53"/>
      <c r="C96" s="53"/>
      <c r="D96" s="53"/>
      <c r="E96" s="40"/>
      <c r="F96" s="40"/>
      <c r="G96" s="54"/>
      <c r="H96" s="54"/>
    </row>
    <row r="97" spans="1:8" ht="12.75">
      <c r="A97" s="24">
        <v>0.5694444444444444</v>
      </c>
      <c r="B97" s="50">
        <v>2.7</v>
      </c>
      <c r="C97" s="50">
        <v>22100</v>
      </c>
      <c r="D97" s="50" t="s">
        <v>638</v>
      </c>
      <c r="E97" s="22">
        <v>22.1</v>
      </c>
      <c r="F97" s="22" t="s">
        <v>505</v>
      </c>
      <c r="G97" s="20" t="s">
        <v>472</v>
      </c>
      <c r="H97" s="20"/>
    </row>
    <row r="98" spans="1:8" s="12" customFormat="1" ht="12.75">
      <c r="A98" s="55" t="s">
        <v>141</v>
      </c>
      <c r="B98" s="53"/>
      <c r="C98" s="53"/>
      <c r="D98" s="53"/>
      <c r="E98" s="40"/>
      <c r="F98" s="40"/>
      <c r="G98" s="54"/>
      <c r="H98" s="54"/>
    </row>
    <row r="99" spans="1:8" ht="12.75">
      <c r="A99" s="24">
        <v>0.4166666666666667</v>
      </c>
      <c r="B99" s="50">
        <v>2.6</v>
      </c>
      <c r="C99" s="50">
        <v>23825</v>
      </c>
      <c r="D99" s="50" t="s">
        <v>638</v>
      </c>
      <c r="E99" s="22">
        <v>20.6</v>
      </c>
      <c r="F99" s="22" t="s">
        <v>505</v>
      </c>
      <c r="G99" s="20" t="s">
        <v>472</v>
      </c>
      <c r="H99" s="20" t="s">
        <v>147</v>
      </c>
    </row>
    <row r="100" spans="1:8" ht="12.75">
      <c r="A100" s="24">
        <v>0.4375</v>
      </c>
      <c r="B100" s="50"/>
      <c r="C100" s="50"/>
      <c r="D100" s="50"/>
      <c r="E100" s="22">
        <v>27.2</v>
      </c>
      <c r="F100" s="22" t="s">
        <v>505</v>
      </c>
      <c r="G100" s="20" t="s">
        <v>472</v>
      </c>
      <c r="H100" s="20" t="s">
        <v>148</v>
      </c>
    </row>
    <row r="101" spans="1:8" ht="12.75">
      <c r="A101" s="24">
        <v>0.4479166666666667</v>
      </c>
      <c r="B101" s="50"/>
      <c r="C101" s="50"/>
      <c r="D101" s="50"/>
      <c r="E101" s="22">
        <v>20.1</v>
      </c>
      <c r="F101" s="22" t="s">
        <v>505</v>
      </c>
      <c r="G101" s="20" t="s">
        <v>472</v>
      </c>
      <c r="H101" s="20" t="s">
        <v>396</v>
      </c>
    </row>
    <row r="102" spans="1:8" ht="12.75">
      <c r="A102" s="24">
        <v>0.4583333333333333</v>
      </c>
      <c r="B102" s="50"/>
      <c r="C102" s="50"/>
      <c r="D102" s="50"/>
      <c r="E102" s="22">
        <v>27.4</v>
      </c>
      <c r="F102" s="22" t="s">
        <v>505</v>
      </c>
      <c r="G102" s="20" t="s">
        <v>472</v>
      </c>
      <c r="H102" s="20" t="s">
        <v>149</v>
      </c>
    </row>
    <row r="103" spans="1:8" ht="12.75">
      <c r="A103" s="39" t="s">
        <v>86</v>
      </c>
      <c r="B103" s="22"/>
      <c r="C103" s="52"/>
      <c r="D103" s="52"/>
      <c r="E103" s="22"/>
      <c r="F103" s="22"/>
      <c r="G103" s="20"/>
      <c r="H103" s="20"/>
    </row>
    <row r="104" spans="1:8" ht="12.75">
      <c r="A104" s="24">
        <v>0.5833333333333334</v>
      </c>
      <c r="B104" s="52">
        <v>2.5</v>
      </c>
      <c r="C104" s="50">
        <v>28200</v>
      </c>
      <c r="D104" s="50" t="s">
        <v>638</v>
      </c>
      <c r="E104" s="22">
        <v>28.2</v>
      </c>
      <c r="F104" s="22" t="s">
        <v>505</v>
      </c>
      <c r="G104" s="20" t="s">
        <v>472</v>
      </c>
      <c r="H104" s="20"/>
    </row>
    <row r="105" spans="1:8" ht="12.75">
      <c r="A105" s="27" t="s">
        <v>87</v>
      </c>
      <c r="B105" s="48"/>
      <c r="C105" s="48"/>
      <c r="D105" s="48"/>
      <c r="E105" s="22"/>
      <c r="F105" s="22"/>
      <c r="G105" s="20"/>
      <c r="H105" s="20"/>
    </row>
    <row r="106" spans="1:8" ht="12.75">
      <c r="A106" s="27">
        <v>0.4375</v>
      </c>
      <c r="B106" s="48">
        <v>2</v>
      </c>
      <c r="C106" s="48">
        <v>25200</v>
      </c>
      <c r="D106" s="48" t="s">
        <v>638</v>
      </c>
      <c r="E106" s="22">
        <v>25.2</v>
      </c>
      <c r="F106" s="22" t="s">
        <v>505</v>
      </c>
      <c r="G106" s="20"/>
      <c r="H106" s="20"/>
    </row>
    <row r="107" spans="1:8" ht="12.75">
      <c r="A107" s="23" t="s">
        <v>101</v>
      </c>
      <c r="B107" s="48"/>
      <c r="C107" s="48"/>
      <c r="D107" s="48"/>
      <c r="E107" s="22"/>
      <c r="F107" s="22"/>
      <c r="G107" s="20"/>
      <c r="H107" s="20"/>
    </row>
    <row r="108" spans="1:8" ht="25.5">
      <c r="A108" s="24">
        <v>0.5</v>
      </c>
      <c r="B108" s="50">
        <v>4</v>
      </c>
      <c r="C108" s="50">
        <v>23000</v>
      </c>
      <c r="D108" s="50" t="s">
        <v>638</v>
      </c>
      <c r="E108" s="22">
        <v>23</v>
      </c>
      <c r="F108" s="22" t="s">
        <v>505</v>
      </c>
      <c r="G108" s="20" t="s">
        <v>231</v>
      </c>
      <c r="H108" s="20"/>
    </row>
    <row r="109" spans="1:8" ht="12.75">
      <c r="A109" s="23" t="s">
        <v>30</v>
      </c>
      <c r="B109" s="48"/>
      <c r="C109" s="48"/>
      <c r="D109" s="48"/>
      <c r="E109" s="22"/>
      <c r="F109" s="22"/>
      <c r="G109" s="20"/>
      <c r="H109" s="20"/>
    </row>
    <row r="110" spans="1:8" ht="12.75">
      <c r="A110" s="24">
        <v>0.4583333333333333</v>
      </c>
      <c r="B110" s="50">
        <v>1</v>
      </c>
      <c r="C110" s="50">
        <v>27950</v>
      </c>
      <c r="D110" s="50" t="s">
        <v>638</v>
      </c>
      <c r="E110" s="22">
        <v>27.4</v>
      </c>
      <c r="F110" s="22" t="s">
        <v>505</v>
      </c>
      <c r="G110" s="20" t="s">
        <v>472</v>
      </c>
      <c r="H110" s="20"/>
    </row>
    <row r="111" spans="1:8" ht="12.75">
      <c r="A111" s="24">
        <v>0.625</v>
      </c>
      <c r="B111" s="50"/>
      <c r="C111" s="50"/>
      <c r="D111" s="50"/>
      <c r="E111" s="22">
        <v>28.5</v>
      </c>
      <c r="F111" s="22" t="s">
        <v>505</v>
      </c>
      <c r="G111" s="20"/>
      <c r="H111" s="20"/>
    </row>
    <row r="112" spans="1:8" ht="12.75">
      <c r="A112" s="23" t="s">
        <v>36</v>
      </c>
      <c r="B112" s="48"/>
      <c r="C112" s="48"/>
      <c r="D112" s="48"/>
      <c r="E112" s="22"/>
      <c r="F112" s="22"/>
      <c r="G112" s="20"/>
      <c r="H112" s="20"/>
    </row>
    <row r="113" spans="1:8" ht="12.75">
      <c r="A113" s="24">
        <v>0.4305555555555556</v>
      </c>
      <c r="B113" s="50">
        <v>1.1</v>
      </c>
      <c r="C113" s="50">
        <v>27650</v>
      </c>
      <c r="D113" s="50" t="s">
        <v>638</v>
      </c>
      <c r="E113" s="22">
        <v>23</v>
      </c>
      <c r="F113" s="22" t="s">
        <v>505</v>
      </c>
      <c r="G113" s="20" t="s">
        <v>472</v>
      </c>
      <c r="H113" s="20"/>
    </row>
    <row r="114" spans="1:8" ht="12.75">
      <c r="A114" s="24">
        <v>0.4375</v>
      </c>
      <c r="B114" s="50"/>
      <c r="C114" s="50"/>
      <c r="D114" s="50"/>
      <c r="E114" s="22">
        <v>31</v>
      </c>
      <c r="F114" s="22" t="s">
        <v>505</v>
      </c>
      <c r="G114" s="20"/>
      <c r="H114" s="20"/>
    </row>
    <row r="115" spans="1:8" ht="12.75">
      <c r="A115" s="24">
        <v>0.4583333333333333</v>
      </c>
      <c r="B115" s="50"/>
      <c r="C115" s="50"/>
      <c r="D115" s="50"/>
      <c r="E115" s="22">
        <v>28.3</v>
      </c>
      <c r="F115" s="22" t="s">
        <v>505</v>
      </c>
      <c r="G115" s="20"/>
      <c r="H115" s="20"/>
    </row>
    <row r="116" spans="1:8" ht="12.75">
      <c r="A116" s="24">
        <v>0.46527777777777773</v>
      </c>
      <c r="B116" s="50"/>
      <c r="C116" s="50"/>
      <c r="D116" s="50"/>
      <c r="E116" s="22">
        <v>28.3</v>
      </c>
      <c r="F116" s="22" t="s">
        <v>505</v>
      </c>
      <c r="G116" s="20"/>
      <c r="H116" s="20"/>
    </row>
    <row r="117" spans="1:8" ht="12.75">
      <c r="A117" s="40" t="s">
        <v>425</v>
      </c>
      <c r="B117" s="53"/>
      <c r="C117" s="53"/>
      <c r="D117" s="53"/>
      <c r="E117" s="22"/>
      <c r="F117" s="22"/>
      <c r="G117" s="20"/>
      <c r="H117" s="20"/>
    </row>
    <row r="118" spans="1:8" ht="12.75">
      <c r="A118" s="24">
        <v>0.49444444444444446</v>
      </c>
      <c r="B118" s="50">
        <v>0.5</v>
      </c>
      <c r="C118" s="50">
        <v>22000</v>
      </c>
      <c r="D118" s="50" t="s">
        <v>638</v>
      </c>
      <c r="E118" s="22">
        <v>22</v>
      </c>
      <c r="F118" s="22" t="s">
        <v>505</v>
      </c>
      <c r="G118" s="20" t="s">
        <v>231</v>
      </c>
      <c r="H118" s="20"/>
    </row>
    <row r="119" spans="1:8" ht="12.75">
      <c r="A119" s="40" t="s">
        <v>428</v>
      </c>
      <c r="B119" s="53"/>
      <c r="C119" s="53"/>
      <c r="D119" s="53"/>
      <c r="E119" s="22"/>
      <c r="F119" s="22"/>
      <c r="G119" s="20"/>
      <c r="H119" s="20"/>
    </row>
    <row r="120" spans="1:8" ht="12.75">
      <c r="A120" s="24">
        <v>0.5020833333333333</v>
      </c>
      <c r="B120" s="50">
        <v>4.1</v>
      </c>
      <c r="C120" s="25">
        <v>30330</v>
      </c>
      <c r="D120" s="25" t="s">
        <v>638</v>
      </c>
      <c r="E120" s="22">
        <v>29</v>
      </c>
      <c r="F120" s="22" t="s">
        <v>505</v>
      </c>
      <c r="G120" s="20" t="s">
        <v>472</v>
      </c>
      <c r="H120" s="20"/>
    </row>
    <row r="121" spans="1:8" ht="12.75">
      <c r="A121" s="22"/>
      <c r="B121" s="50"/>
      <c r="C121" s="50"/>
      <c r="D121" s="50"/>
      <c r="E121" s="22">
        <v>30</v>
      </c>
      <c r="F121" s="22" t="s">
        <v>505</v>
      </c>
      <c r="G121" s="20" t="s">
        <v>472</v>
      </c>
      <c r="H121" s="20"/>
    </row>
    <row r="122" spans="1:8" ht="12.75">
      <c r="A122" s="22"/>
      <c r="B122" s="50"/>
      <c r="C122" s="50"/>
      <c r="D122" s="50"/>
      <c r="E122" s="22">
        <v>32</v>
      </c>
      <c r="F122" s="22" t="s">
        <v>505</v>
      </c>
      <c r="G122" s="20" t="s">
        <v>472</v>
      </c>
      <c r="H122" s="20"/>
    </row>
    <row r="123" spans="1:8" ht="12.75">
      <c r="A123" s="40" t="s">
        <v>441</v>
      </c>
      <c r="B123" s="53"/>
      <c r="C123" s="53"/>
      <c r="D123" s="53"/>
      <c r="E123" s="22"/>
      <c r="F123" s="22"/>
      <c r="G123" s="20"/>
      <c r="H123" s="20"/>
    </row>
    <row r="124" spans="1:8" ht="12.75">
      <c r="A124" s="24">
        <v>0.46527777777777773</v>
      </c>
      <c r="B124" s="50">
        <v>-7</v>
      </c>
      <c r="C124" s="50">
        <v>31000</v>
      </c>
      <c r="D124" s="50" t="s">
        <v>638</v>
      </c>
      <c r="E124" s="36">
        <v>31</v>
      </c>
      <c r="F124" s="22" t="s">
        <v>505</v>
      </c>
      <c r="G124" s="20" t="s">
        <v>396</v>
      </c>
      <c r="H124" s="20"/>
    </row>
    <row r="125" spans="1:8" ht="12.75">
      <c r="A125" s="40" t="s">
        <v>440</v>
      </c>
      <c r="B125" s="53"/>
      <c r="C125" s="53"/>
      <c r="D125" s="53"/>
      <c r="E125" s="22"/>
      <c r="F125" s="22"/>
      <c r="G125" s="20"/>
      <c r="H125" s="20"/>
    </row>
    <row r="126" spans="1:8" ht="25.5">
      <c r="A126" s="24">
        <v>0.4263888888888889</v>
      </c>
      <c r="B126" s="50">
        <v>-11</v>
      </c>
      <c r="C126" s="25">
        <v>17130</v>
      </c>
      <c r="D126" s="25" t="s">
        <v>638</v>
      </c>
      <c r="E126" s="22">
        <v>18</v>
      </c>
      <c r="F126" s="22" t="s">
        <v>505</v>
      </c>
      <c r="G126" s="20" t="s">
        <v>472</v>
      </c>
      <c r="H126" s="20" t="s">
        <v>450</v>
      </c>
    </row>
    <row r="127" spans="1:8" ht="12.75">
      <c r="A127" s="22"/>
      <c r="B127" s="50"/>
      <c r="C127" s="50"/>
      <c r="D127" s="50"/>
      <c r="E127" s="22">
        <v>16.7</v>
      </c>
      <c r="F127" s="22" t="s">
        <v>505</v>
      </c>
      <c r="G127" s="20" t="s">
        <v>472</v>
      </c>
      <c r="H127" s="20">
        <v>1.012</v>
      </c>
    </row>
    <row r="128" spans="1:8" ht="12.75">
      <c r="A128" s="22"/>
      <c r="B128" s="50"/>
      <c r="C128" s="50"/>
      <c r="D128" s="50"/>
      <c r="E128" s="22">
        <v>16.7</v>
      </c>
      <c r="F128" s="22" t="s">
        <v>505</v>
      </c>
      <c r="G128" s="20" t="s">
        <v>472</v>
      </c>
      <c r="H128" s="20">
        <v>1.012</v>
      </c>
    </row>
    <row r="129" spans="1:8" ht="12.75">
      <c r="A129" s="22"/>
      <c r="B129" s="50"/>
      <c r="C129" s="50"/>
      <c r="D129" s="50"/>
      <c r="E129" s="22"/>
      <c r="F129" s="22"/>
      <c r="G129" s="20"/>
      <c r="H129" s="20"/>
    </row>
  </sheetData>
  <sheetProtection/>
  <printOptions/>
  <pageMargins left="0.75" right="0.75" top="1" bottom="1" header="0.5" footer="0.5"/>
  <pageSetup orientation="portrait" scale="95"/>
  <headerFooter alignWithMargins="0">
    <oddHeader xml:space="preserve">&amp;C&amp;"Verdana,Bold"Snapshot Day 10/2/07
Salinity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5084">
      <pane ySplit="3980" topLeftCell="BM63" activePane="bottomLeft" state="split"/>
      <selection pane="topLeft" activeCell="A1" sqref="A1:G5097"/>
      <selection pane="bottomLeft" activeCell="G106" sqref="A1:G106"/>
    </sheetView>
  </sheetViews>
  <sheetFormatPr defaultColWidth="11.00390625" defaultRowHeight="12.75"/>
  <cols>
    <col min="1" max="1" width="11.00390625" style="0" customWidth="1"/>
    <col min="2" max="2" width="8.125" style="0" customWidth="1"/>
    <col min="3" max="3" width="9.00390625" style="0" customWidth="1"/>
    <col min="4" max="4" width="8.25390625" style="0" customWidth="1"/>
    <col min="5" max="5" width="10.125" style="0" customWidth="1"/>
    <col min="6" max="6" width="10.00390625" style="0" customWidth="1"/>
    <col min="7" max="7" width="34.375" style="1" customWidth="1"/>
  </cols>
  <sheetData>
    <row r="1" spans="1:7" ht="25.5">
      <c r="A1" s="21" t="s">
        <v>376</v>
      </c>
      <c r="B1" s="21" t="s">
        <v>402</v>
      </c>
      <c r="C1" s="21" t="s">
        <v>403</v>
      </c>
      <c r="D1" s="21" t="s">
        <v>159</v>
      </c>
      <c r="E1" s="21" t="s">
        <v>160</v>
      </c>
      <c r="F1" s="21" t="s">
        <v>161</v>
      </c>
      <c r="G1" s="21" t="s">
        <v>377</v>
      </c>
    </row>
    <row r="2" spans="1:7" ht="12.75">
      <c r="A2" s="44" t="s">
        <v>162</v>
      </c>
      <c r="B2" s="20"/>
      <c r="C2" s="20"/>
      <c r="D2" s="20"/>
      <c r="E2" s="20"/>
      <c r="F2" s="20"/>
      <c r="G2" s="20" t="s">
        <v>165</v>
      </c>
    </row>
    <row r="3" spans="1:7" ht="12.75">
      <c r="A3" s="56">
        <v>0.40625</v>
      </c>
      <c r="B3" s="20">
        <v>5700</v>
      </c>
      <c r="C3" s="20">
        <v>95</v>
      </c>
      <c r="D3" s="20" t="s">
        <v>163</v>
      </c>
      <c r="E3" s="20">
        <v>114</v>
      </c>
      <c r="F3" s="20" t="s">
        <v>164</v>
      </c>
      <c r="G3" s="20" t="s">
        <v>166</v>
      </c>
    </row>
    <row r="4" spans="1:7" ht="13.5" customHeight="1">
      <c r="A4" s="20"/>
      <c r="B4" s="20">
        <v>660</v>
      </c>
      <c r="C4" s="20">
        <v>11</v>
      </c>
      <c r="D4" s="20" t="s">
        <v>163</v>
      </c>
      <c r="E4" s="20">
        <v>13.2</v>
      </c>
      <c r="F4" s="20" t="s">
        <v>164</v>
      </c>
      <c r="G4" s="20"/>
    </row>
    <row r="5" spans="1:7" ht="12.75">
      <c r="A5" s="44" t="s">
        <v>486</v>
      </c>
      <c r="B5" s="20"/>
      <c r="C5" s="20"/>
      <c r="D5" s="20"/>
      <c r="E5" s="20"/>
      <c r="F5" s="20"/>
      <c r="G5" s="20"/>
    </row>
    <row r="6" spans="1:7" ht="12.75">
      <c r="A6" s="56">
        <v>0.45694444444444443</v>
      </c>
      <c r="B6" s="20">
        <v>601.8</v>
      </c>
      <c r="C6" s="20">
        <v>10.03</v>
      </c>
      <c r="D6" s="20" t="s">
        <v>163</v>
      </c>
      <c r="E6" s="20">
        <v>0.2</v>
      </c>
      <c r="F6" s="20" t="s">
        <v>164</v>
      </c>
      <c r="G6" s="20"/>
    </row>
    <row r="7" spans="1:7" ht="12.75">
      <c r="A7" s="56">
        <v>0.4763888888888889</v>
      </c>
      <c r="B7" s="20">
        <v>780.6</v>
      </c>
      <c r="C7" s="20">
        <v>13.01</v>
      </c>
      <c r="D7" s="20" t="s">
        <v>163</v>
      </c>
      <c r="E7" s="20">
        <v>0.26</v>
      </c>
      <c r="F7" s="20" t="s">
        <v>164</v>
      </c>
      <c r="G7" s="20"/>
    </row>
    <row r="8" spans="1:7" ht="12.75">
      <c r="A8" s="56">
        <v>0.4902777777777778</v>
      </c>
      <c r="B8" s="20">
        <v>543</v>
      </c>
      <c r="C8" s="20">
        <v>9.05</v>
      </c>
      <c r="D8" s="20" t="s">
        <v>163</v>
      </c>
      <c r="E8" s="20">
        <v>0.18</v>
      </c>
      <c r="F8" s="20" t="s">
        <v>164</v>
      </c>
      <c r="G8" s="20"/>
    </row>
    <row r="9" spans="1:7" ht="12.75">
      <c r="A9" s="56">
        <v>0.5027777777777778</v>
      </c>
      <c r="B9" s="20">
        <v>451.2</v>
      </c>
      <c r="C9" s="20">
        <v>7.52</v>
      </c>
      <c r="D9" s="20" t="s">
        <v>163</v>
      </c>
      <c r="E9" s="20">
        <v>0.15</v>
      </c>
      <c r="F9" s="20" t="s">
        <v>164</v>
      </c>
      <c r="G9" s="20"/>
    </row>
    <row r="10" spans="1:7" ht="12.75">
      <c r="A10" s="56">
        <v>0.5159722222222222</v>
      </c>
      <c r="B10" s="20">
        <v>259.8</v>
      </c>
      <c r="C10" s="20">
        <v>4.33</v>
      </c>
      <c r="D10" s="20" t="s">
        <v>163</v>
      </c>
      <c r="E10" s="20">
        <v>0.09</v>
      </c>
      <c r="F10" s="20" t="s">
        <v>164</v>
      </c>
      <c r="G10" s="20"/>
    </row>
    <row r="11" spans="1:7" ht="16.5" customHeight="1">
      <c r="A11" s="44" t="s">
        <v>495</v>
      </c>
      <c r="B11" s="20"/>
      <c r="C11" s="20"/>
      <c r="D11" s="20"/>
      <c r="E11" s="20"/>
      <c r="F11" s="20"/>
      <c r="G11" s="20"/>
    </row>
    <row r="12" spans="1:7" ht="12.75">
      <c r="A12" s="56">
        <v>0.43402777777777773</v>
      </c>
      <c r="B12" s="20"/>
      <c r="C12" s="20"/>
      <c r="D12" s="20"/>
      <c r="E12" s="20"/>
      <c r="F12" s="20" t="s">
        <v>164</v>
      </c>
      <c r="G12" s="20"/>
    </row>
    <row r="13" spans="1:7" ht="12.75">
      <c r="A13" s="44" t="s">
        <v>540</v>
      </c>
      <c r="B13" s="20"/>
      <c r="C13" s="20"/>
      <c r="D13" s="20"/>
      <c r="E13" s="20"/>
      <c r="F13" s="20"/>
      <c r="G13" s="20"/>
    </row>
    <row r="14" spans="1:7" ht="12.75">
      <c r="A14" s="56">
        <v>0.6444444444444445</v>
      </c>
      <c r="B14" s="20"/>
      <c r="C14" s="20"/>
      <c r="D14" s="20"/>
      <c r="E14" s="20"/>
      <c r="F14" s="20" t="s">
        <v>251</v>
      </c>
      <c r="G14" s="20"/>
    </row>
    <row r="15" spans="1:7" ht="12.75">
      <c r="A15" s="56">
        <v>0.6673611111111111</v>
      </c>
      <c r="B15" s="20"/>
      <c r="C15" s="20"/>
      <c r="D15" s="20"/>
      <c r="E15" s="20"/>
      <c r="F15" s="20" t="s">
        <v>251</v>
      </c>
      <c r="G15" s="20"/>
    </row>
    <row r="16" spans="1:7" ht="12.75">
      <c r="A16" s="56">
        <v>0.6840277777777778</v>
      </c>
      <c r="B16" s="20"/>
      <c r="C16" s="20"/>
      <c r="D16" s="20"/>
      <c r="E16" s="20"/>
      <c r="F16" s="20" t="s">
        <v>251</v>
      </c>
      <c r="G16" s="20"/>
    </row>
    <row r="17" spans="1:7" ht="12.75">
      <c r="A17" s="44" t="s">
        <v>339</v>
      </c>
      <c r="B17" s="20"/>
      <c r="C17" s="20"/>
      <c r="D17" s="20"/>
      <c r="E17" s="20"/>
      <c r="F17" s="20"/>
      <c r="G17" s="20"/>
    </row>
    <row r="18" spans="1:7" ht="12.75">
      <c r="A18" s="56">
        <v>0.43402777777777773</v>
      </c>
      <c r="B18" s="20"/>
      <c r="C18" s="20"/>
      <c r="D18" s="20"/>
      <c r="E18" s="20"/>
      <c r="F18" s="20" t="s">
        <v>164</v>
      </c>
      <c r="G18" s="20"/>
    </row>
    <row r="19" spans="1:7" ht="12.75">
      <c r="A19" s="20" t="s">
        <v>343</v>
      </c>
      <c r="B19" s="20"/>
      <c r="C19" s="20"/>
      <c r="D19" s="20"/>
      <c r="E19" s="20"/>
      <c r="F19" s="20"/>
      <c r="G19" s="20"/>
    </row>
    <row r="20" spans="1:7" ht="12.75">
      <c r="A20" s="56">
        <v>0.46527777777777773</v>
      </c>
      <c r="B20" s="20"/>
      <c r="C20" s="20"/>
      <c r="D20" s="20"/>
      <c r="E20" s="20"/>
      <c r="F20" s="20" t="s">
        <v>164</v>
      </c>
      <c r="G20" s="20"/>
    </row>
    <row r="21" spans="1:7" ht="12.75">
      <c r="A21" s="44" t="s">
        <v>361</v>
      </c>
      <c r="B21" s="20"/>
      <c r="C21" s="20"/>
      <c r="D21" s="20"/>
      <c r="E21" s="20"/>
      <c r="F21" s="20"/>
      <c r="G21" s="20"/>
    </row>
    <row r="22" spans="1:7" ht="38.25">
      <c r="A22" s="20" t="s">
        <v>360</v>
      </c>
      <c r="B22" s="20"/>
      <c r="C22" s="20"/>
      <c r="D22" s="20"/>
      <c r="E22" s="20"/>
      <c r="F22" s="20" t="s">
        <v>164</v>
      </c>
      <c r="G22" s="20"/>
    </row>
    <row r="23" spans="1:7" ht="12.75">
      <c r="A23" s="44" t="s">
        <v>269</v>
      </c>
      <c r="B23" s="20"/>
      <c r="C23" s="20"/>
      <c r="D23" s="20"/>
      <c r="E23" s="20"/>
      <c r="F23" s="20"/>
      <c r="G23" s="20"/>
    </row>
    <row r="24" spans="1:7" ht="12.75">
      <c r="A24" s="20" t="s">
        <v>270</v>
      </c>
      <c r="B24" s="20">
        <v>20.5</v>
      </c>
      <c r="C24" s="20">
        <v>0.341</v>
      </c>
      <c r="D24" s="20" t="s">
        <v>271</v>
      </c>
      <c r="E24" s="20">
        <v>0.41</v>
      </c>
      <c r="F24" s="20" t="s">
        <v>164</v>
      </c>
      <c r="G24" s="20"/>
    </row>
    <row r="25" spans="1:7" ht="12.75">
      <c r="A25" s="44" t="s">
        <v>282</v>
      </c>
      <c r="B25" s="20"/>
      <c r="C25" s="20"/>
      <c r="D25" s="20"/>
      <c r="E25" s="20"/>
      <c r="F25" s="20"/>
      <c r="G25" s="20"/>
    </row>
    <row r="26" spans="1:7" ht="12.75">
      <c r="A26" s="49" t="s">
        <v>44</v>
      </c>
      <c r="B26" s="20"/>
      <c r="C26" s="20"/>
      <c r="D26" s="20"/>
      <c r="E26" s="20"/>
      <c r="F26" s="20" t="s">
        <v>45</v>
      </c>
      <c r="G26" s="20"/>
    </row>
    <row r="27" spans="1:7" ht="12.75">
      <c r="A27" s="44" t="s">
        <v>50</v>
      </c>
      <c r="B27" s="20"/>
      <c r="C27" s="20"/>
      <c r="D27" s="20"/>
      <c r="E27" s="20"/>
      <c r="F27" s="20"/>
      <c r="G27" s="20"/>
    </row>
    <row r="28" spans="1:7" ht="12.75">
      <c r="A28" s="56">
        <v>0.4166666666666667</v>
      </c>
      <c r="B28" s="20"/>
      <c r="C28" s="20"/>
      <c r="D28" s="20" t="s">
        <v>53</v>
      </c>
      <c r="E28" s="20"/>
      <c r="F28" s="20" t="s">
        <v>164</v>
      </c>
      <c r="G28" s="20"/>
    </row>
    <row r="29" spans="1:7" ht="12.75">
      <c r="A29" s="56">
        <v>0.4583333333333333</v>
      </c>
      <c r="B29" s="20"/>
      <c r="C29" s="20"/>
      <c r="D29" s="20" t="s">
        <v>163</v>
      </c>
      <c r="E29" s="20"/>
      <c r="F29" s="20" t="s">
        <v>164</v>
      </c>
      <c r="G29" s="20"/>
    </row>
    <row r="30" spans="1:7" ht="12.75">
      <c r="A30" s="56">
        <v>0.5</v>
      </c>
      <c r="B30" s="20"/>
      <c r="C30" s="20"/>
      <c r="D30" s="20" t="s">
        <v>163</v>
      </c>
      <c r="E30" s="20"/>
      <c r="F30" s="20" t="s">
        <v>164</v>
      </c>
      <c r="G30" s="20"/>
    </row>
    <row r="31" spans="1:7" ht="12.75">
      <c r="A31" s="44" t="s">
        <v>183</v>
      </c>
      <c r="B31" s="20"/>
      <c r="C31" s="20"/>
      <c r="D31" s="20"/>
      <c r="E31" s="20"/>
      <c r="F31" s="20"/>
      <c r="G31" s="20"/>
    </row>
    <row r="32" spans="1:7" ht="63.75">
      <c r="A32" s="20" t="s">
        <v>423</v>
      </c>
      <c r="B32" s="20"/>
      <c r="C32" s="20"/>
      <c r="D32" s="20"/>
      <c r="E32" s="20"/>
      <c r="F32" s="20"/>
      <c r="G32" s="20"/>
    </row>
    <row r="33" spans="1:7" ht="12.75">
      <c r="A33" s="44" t="s">
        <v>601</v>
      </c>
      <c r="B33" s="20"/>
      <c r="C33" s="20"/>
      <c r="D33" s="20"/>
      <c r="E33" s="20"/>
      <c r="F33" s="20"/>
      <c r="G33" s="20"/>
    </row>
    <row r="34" spans="1:7" ht="12.75">
      <c r="A34" s="56">
        <v>0.41111111111111115</v>
      </c>
      <c r="B34" s="20"/>
      <c r="C34" s="20"/>
      <c r="D34" s="20"/>
      <c r="E34" s="20"/>
      <c r="F34" s="20" t="s">
        <v>164</v>
      </c>
      <c r="G34" s="20"/>
    </row>
    <row r="35" spans="1:7" ht="12.75">
      <c r="A35" s="44" t="s">
        <v>184</v>
      </c>
      <c r="B35" s="20"/>
      <c r="C35" s="20"/>
      <c r="D35" s="20"/>
      <c r="E35" s="20"/>
      <c r="F35" s="20"/>
      <c r="G35" s="20"/>
    </row>
    <row r="36" spans="1:7" ht="25.5">
      <c r="A36" s="44" t="s">
        <v>185</v>
      </c>
      <c r="B36" s="20"/>
      <c r="C36" s="20"/>
      <c r="D36" s="20"/>
      <c r="E36" s="20"/>
      <c r="F36" s="20"/>
      <c r="G36" s="20"/>
    </row>
    <row r="37" spans="1:7" ht="12.75">
      <c r="A37" s="44" t="s">
        <v>233</v>
      </c>
      <c r="B37" s="20"/>
      <c r="C37" s="20"/>
      <c r="D37" s="20"/>
      <c r="E37" s="20"/>
      <c r="F37" s="20"/>
      <c r="G37" s="20"/>
    </row>
    <row r="38" spans="1:7" ht="12.75">
      <c r="A38" s="56">
        <v>0.4166666666666667</v>
      </c>
      <c r="B38" s="20"/>
      <c r="C38" s="20"/>
      <c r="D38" s="20"/>
      <c r="E38" s="20"/>
      <c r="F38" s="20" t="s">
        <v>164</v>
      </c>
      <c r="G38" s="20"/>
    </row>
    <row r="39" spans="1:7" ht="12.75">
      <c r="A39" s="56">
        <v>0.4513888888888889</v>
      </c>
      <c r="B39" s="20"/>
      <c r="C39" s="20"/>
      <c r="D39" s="20"/>
      <c r="E39" s="20"/>
      <c r="F39" s="20" t="s">
        <v>164</v>
      </c>
      <c r="G39" s="20"/>
    </row>
    <row r="40" spans="1:7" ht="12.75">
      <c r="A40" s="56">
        <v>0.48333333333333334</v>
      </c>
      <c r="B40" s="20"/>
      <c r="C40" s="20"/>
      <c r="D40" s="20"/>
      <c r="E40" s="20"/>
      <c r="F40" s="20" t="s">
        <v>251</v>
      </c>
      <c r="G40" s="20"/>
    </row>
    <row r="41" spans="1:7" ht="12.75">
      <c r="A41" s="56">
        <v>0.5263888888888889</v>
      </c>
      <c r="B41" s="20"/>
      <c r="C41" s="20"/>
      <c r="D41" s="20"/>
      <c r="E41" s="20"/>
      <c r="F41" s="20" t="s">
        <v>251</v>
      </c>
      <c r="G41" s="20"/>
    </row>
    <row r="42" spans="1:7" ht="12.75">
      <c r="A42" s="56">
        <v>0.5555555555555556</v>
      </c>
      <c r="B42" s="20"/>
      <c r="C42" s="20"/>
      <c r="D42" s="20"/>
      <c r="E42" s="20"/>
      <c r="F42" s="20" t="s">
        <v>251</v>
      </c>
      <c r="G42" s="20"/>
    </row>
    <row r="43" spans="1:7" ht="12.75">
      <c r="A43" s="56">
        <v>0.5819444444444445</v>
      </c>
      <c r="B43" s="20"/>
      <c r="C43" s="20"/>
      <c r="D43" s="20"/>
      <c r="E43" s="20"/>
      <c r="F43" s="20" t="s">
        <v>251</v>
      </c>
      <c r="G43" s="20"/>
    </row>
    <row r="44" spans="1:7" ht="12.75">
      <c r="A44" s="57" t="s">
        <v>235</v>
      </c>
      <c r="B44" s="20"/>
      <c r="C44" s="20"/>
      <c r="D44" s="20"/>
      <c r="E44" s="20"/>
      <c r="F44" s="20"/>
      <c r="G44" s="20"/>
    </row>
    <row r="45" spans="1:7" ht="25.5">
      <c r="A45" s="58" t="s">
        <v>238</v>
      </c>
      <c r="B45" s="20" t="s">
        <v>240</v>
      </c>
      <c r="C45" s="20"/>
      <c r="D45" s="20" t="s">
        <v>239</v>
      </c>
      <c r="E45" s="20"/>
      <c r="F45" s="20" t="s">
        <v>251</v>
      </c>
      <c r="G45" s="20"/>
    </row>
    <row r="46" spans="1:7" ht="12.75">
      <c r="A46" s="44" t="s">
        <v>496</v>
      </c>
      <c r="B46" s="20"/>
      <c r="C46" s="20"/>
      <c r="D46" s="20"/>
      <c r="E46" s="20"/>
      <c r="F46" s="20"/>
      <c r="G46" s="20"/>
    </row>
    <row r="47" spans="1:7" ht="25.5">
      <c r="A47" s="20" t="s">
        <v>503</v>
      </c>
      <c r="B47" s="20"/>
      <c r="C47" s="20"/>
      <c r="D47" s="20"/>
      <c r="E47" s="20"/>
      <c r="F47" s="20"/>
      <c r="G47" s="20"/>
    </row>
    <row r="48" spans="1:7" ht="12.75">
      <c r="A48" s="44" t="s">
        <v>508</v>
      </c>
      <c r="B48" s="20"/>
      <c r="C48" s="20"/>
      <c r="D48" s="20"/>
      <c r="E48" s="20"/>
      <c r="F48" s="20"/>
      <c r="G48" s="20"/>
    </row>
    <row r="49" spans="1:7" ht="25.5">
      <c r="A49" s="20" t="s">
        <v>185</v>
      </c>
      <c r="B49" s="20"/>
      <c r="C49" s="20"/>
      <c r="D49" s="20"/>
      <c r="E49" s="20"/>
      <c r="F49" s="20"/>
      <c r="G49" s="20"/>
    </row>
    <row r="50" spans="1:7" ht="12.75">
      <c r="A50" s="44" t="s">
        <v>513</v>
      </c>
      <c r="B50" s="20"/>
      <c r="C50" s="20"/>
      <c r="D50" s="20"/>
      <c r="E50" s="20"/>
      <c r="F50" s="20"/>
      <c r="G50" s="20"/>
    </row>
    <row r="51" spans="1:7" ht="25.5">
      <c r="A51" s="20" t="s">
        <v>517</v>
      </c>
      <c r="B51" s="20"/>
      <c r="C51" s="20"/>
      <c r="D51" s="20"/>
      <c r="E51" s="20"/>
      <c r="F51" s="20"/>
      <c r="G51" s="20"/>
    </row>
    <row r="52" spans="1:7" ht="12.75">
      <c r="A52" s="44" t="s">
        <v>414</v>
      </c>
      <c r="B52" s="20"/>
      <c r="C52" s="20"/>
      <c r="D52" s="20"/>
      <c r="E52" s="20"/>
      <c r="F52" s="20"/>
      <c r="G52" s="20"/>
    </row>
    <row r="53" spans="1:7" ht="63.75">
      <c r="A53" s="56">
        <v>0.5006944444444444</v>
      </c>
      <c r="B53" s="20"/>
      <c r="C53" s="20"/>
      <c r="D53" s="20"/>
      <c r="E53" s="20"/>
      <c r="F53" s="20" t="s">
        <v>164</v>
      </c>
      <c r="G53" s="20" t="s">
        <v>328</v>
      </c>
    </row>
    <row r="54" spans="1:7" ht="12.75">
      <c r="A54" s="56">
        <v>0.5215277777777778</v>
      </c>
      <c r="B54" s="20"/>
      <c r="C54" s="20"/>
      <c r="D54" s="20"/>
      <c r="E54" s="20"/>
      <c r="F54" s="20" t="s">
        <v>164</v>
      </c>
      <c r="G54" s="20"/>
    </row>
    <row r="55" spans="1:7" ht="12.75">
      <c r="A55" s="56">
        <v>0.545138888888889</v>
      </c>
      <c r="B55" s="20"/>
      <c r="C55" s="20"/>
      <c r="D55" s="20"/>
      <c r="E55" s="20"/>
      <c r="F55" s="20" t="s">
        <v>164</v>
      </c>
      <c r="G55" s="20"/>
    </row>
    <row r="56" spans="1:7" ht="12.75">
      <c r="A56" s="56">
        <v>0.5659722222222222</v>
      </c>
      <c r="B56" s="20"/>
      <c r="C56" s="20"/>
      <c r="D56" s="20"/>
      <c r="E56" s="20"/>
      <c r="F56" s="20" t="s">
        <v>164</v>
      </c>
      <c r="G56" s="20"/>
    </row>
    <row r="57" spans="1:7" ht="12.75">
      <c r="A57" s="20" t="s">
        <v>330</v>
      </c>
      <c r="B57" s="20"/>
      <c r="C57" s="20"/>
      <c r="D57" s="20"/>
      <c r="E57" s="20"/>
      <c r="F57" s="20"/>
      <c r="G57" s="20"/>
    </row>
    <row r="58" spans="1:7" ht="25.5">
      <c r="A58" s="20" t="s">
        <v>517</v>
      </c>
      <c r="B58" s="20"/>
      <c r="C58" s="20"/>
      <c r="D58" s="20"/>
      <c r="E58" s="20"/>
      <c r="F58" s="20"/>
      <c r="G58" s="20"/>
    </row>
    <row r="59" spans="1:7" ht="12.75">
      <c r="A59" s="20" t="s">
        <v>6</v>
      </c>
      <c r="B59" s="20"/>
      <c r="C59" s="20"/>
      <c r="D59" s="20"/>
      <c r="E59" s="20"/>
      <c r="F59" s="20"/>
      <c r="G59" s="20"/>
    </row>
    <row r="60" spans="1:7" ht="25.5">
      <c r="A60" s="20"/>
      <c r="B60" s="20"/>
      <c r="C60" s="20"/>
      <c r="D60" s="20"/>
      <c r="E60" s="20"/>
      <c r="F60" s="20"/>
      <c r="G60" s="20" t="s">
        <v>190</v>
      </c>
    </row>
    <row r="61" spans="1:7" ht="12.75">
      <c r="A61" s="44" t="s">
        <v>626</v>
      </c>
      <c r="B61" s="20"/>
      <c r="C61" s="20"/>
      <c r="D61" s="20"/>
      <c r="E61" s="20"/>
      <c r="F61" s="20"/>
      <c r="G61" s="20"/>
    </row>
    <row r="62" spans="1:7" ht="12.75">
      <c r="A62" s="56">
        <v>0.4375</v>
      </c>
      <c r="B62" s="20">
        <v>2194</v>
      </c>
      <c r="C62" s="20">
        <v>36.58</v>
      </c>
      <c r="D62" s="20" t="s">
        <v>239</v>
      </c>
      <c r="E62" s="20">
        <v>0.73</v>
      </c>
      <c r="F62" s="20" t="s">
        <v>251</v>
      </c>
      <c r="G62" s="20"/>
    </row>
    <row r="63" spans="1:7" ht="12.75">
      <c r="A63" s="56">
        <v>0.4597222222222222</v>
      </c>
      <c r="B63" s="20">
        <v>2479</v>
      </c>
      <c r="C63" s="20">
        <v>41.32</v>
      </c>
      <c r="D63" s="20" t="s">
        <v>239</v>
      </c>
      <c r="E63" s="20">
        <v>0.83</v>
      </c>
      <c r="F63" s="20" t="s">
        <v>251</v>
      </c>
      <c r="G63" s="20"/>
    </row>
    <row r="64" spans="1:7" ht="12.75">
      <c r="A64" s="56">
        <v>0.47430555555555554</v>
      </c>
      <c r="B64" s="20">
        <v>3124.2</v>
      </c>
      <c r="C64" s="20">
        <v>52.07</v>
      </c>
      <c r="D64" s="20" t="s">
        <v>239</v>
      </c>
      <c r="E64" s="20">
        <v>1.04</v>
      </c>
      <c r="F64" s="20" t="s">
        <v>251</v>
      </c>
      <c r="G64" s="20"/>
    </row>
    <row r="65" spans="1:7" ht="12.75">
      <c r="A65" s="56">
        <v>0.48541666666666666</v>
      </c>
      <c r="B65" s="20">
        <v>2829.6</v>
      </c>
      <c r="C65" s="20">
        <v>47.16</v>
      </c>
      <c r="D65" s="20" t="s">
        <v>239</v>
      </c>
      <c r="E65" s="20">
        <v>0.94</v>
      </c>
      <c r="F65" s="20" t="s">
        <v>251</v>
      </c>
      <c r="G65" s="20"/>
    </row>
    <row r="66" spans="1:7" ht="12.75">
      <c r="A66" s="56">
        <v>0.5208333333333334</v>
      </c>
      <c r="B66" s="20">
        <v>2672.1</v>
      </c>
      <c r="C66" s="20">
        <v>44.54</v>
      </c>
      <c r="D66" s="20" t="s">
        <v>239</v>
      </c>
      <c r="E66" s="20">
        <v>0.89</v>
      </c>
      <c r="F66" s="20" t="s">
        <v>251</v>
      </c>
      <c r="G66" s="20"/>
    </row>
    <row r="67" spans="1:7" ht="12.75">
      <c r="A67" s="56">
        <v>0.5416666666666666</v>
      </c>
      <c r="B67" s="20">
        <v>2540</v>
      </c>
      <c r="C67" s="20">
        <v>42.33</v>
      </c>
      <c r="D67" s="20" t="s">
        <v>239</v>
      </c>
      <c r="E67" s="20">
        <v>0.85</v>
      </c>
      <c r="F67" s="20" t="s">
        <v>251</v>
      </c>
      <c r="G67" s="20"/>
    </row>
    <row r="68" spans="1:7" ht="12.75">
      <c r="A68" s="56">
        <v>0.5555555555555556</v>
      </c>
      <c r="B68" s="20">
        <v>3286.8</v>
      </c>
      <c r="C68" s="20">
        <v>54.78</v>
      </c>
      <c r="D68" s="20" t="s">
        <v>239</v>
      </c>
      <c r="E68" s="20">
        <v>1.1</v>
      </c>
      <c r="F68" s="20" t="s">
        <v>251</v>
      </c>
      <c r="G68" s="20"/>
    </row>
    <row r="69" spans="1:7" ht="12.75">
      <c r="A69" s="57" t="s">
        <v>523</v>
      </c>
      <c r="B69" s="20"/>
      <c r="C69" s="20"/>
      <c r="D69" s="20"/>
      <c r="E69" s="20"/>
      <c r="F69" s="20"/>
      <c r="G69" s="20"/>
    </row>
    <row r="70" spans="1:7" ht="12.75">
      <c r="A70" s="56">
        <v>0.4548611111111111</v>
      </c>
      <c r="B70" s="20"/>
      <c r="C70" s="20"/>
      <c r="D70" s="20"/>
      <c r="E70" s="20"/>
      <c r="F70" s="20" t="s">
        <v>251</v>
      </c>
      <c r="G70" s="20"/>
    </row>
    <row r="71" spans="1:7" ht="12.75">
      <c r="A71" s="44" t="s">
        <v>108</v>
      </c>
      <c r="B71" s="20"/>
      <c r="C71" s="20"/>
      <c r="D71" s="20"/>
      <c r="E71" s="20"/>
      <c r="F71" s="20"/>
      <c r="G71" s="20"/>
    </row>
    <row r="72" spans="1:7" ht="12.75">
      <c r="A72" s="58">
        <v>0.40625</v>
      </c>
      <c r="B72" s="59">
        <v>500</v>
      </c>
      <c r="C72" s="20">
        <v>8.34</v>
      </c>
      <c r="D72" s="20" t="s">
        <v>239</v>
      </c>
      <c r="E72" s="60">
        <v>0.1668</v>
      </c>
      <c r="F72" s="20" t="s">
        <v>164</v>
      </c>
      <c r="G72" s="20"/>
    </row>
    <row r="73" spans="1:7" ht="12.75">
      <c r="A73" s="56">
        <v>0.4583333333333333</v>
      </c>
      <c r="B73" s="20">
        <v>333.34</v>
      </c>
      <c r="C73" s="20">
        <v>5.56</v>
      </c>
      <c r="D73" s="20" t="s">
        <v>239</v>
      </c>
      <c r="E73" s="60">
        <v>0.1112</v>
      </c>
      <c r="F73" s="20" t="s">
        <v>164</v>
      </c>
      <c r="G73" s="20"/>
    </row>
    <row r="74" spans="1:7" ht="12.75">
      <c r="A74" s="57" t="s">
        <v>296</v>
      </c>
      <c r="B74" s="20"/>
      <c r="C74" s="20"/>
      <c r="D74" s="20"/>
      <c r="E74" s="60"/>
      <c r="F74" s="20"/>
      <c r="G74" s="20"/>
    </row>
    <row r="75" spans="1:7" ht="38.25">
      <c r="A75" s="57"/>
      <c r="B75" s="20">
        <v>450</v>
      </c>
      <c r="C75" s="20">
        <v>7.5</v>
      </c>
      <c r="D75" s="20" t="s">
        <v>163</v>
      </c>
      <c r="E75" s="60">
        <v>0.15</v>
      </c>
      <c r="F75" s="20" t="s">
        <v>251</v>
      </c>
      <c r="G75" s="20" t="s">
        <v>289</v>
      </c>
    </row>
    <row r="76" spans="1:7" ht="12.75">
      <c r="A76" s="44" t="s">
        <v>525</v>
      </c>
      <c r="B76" s="20"/>
      <c r="C76" s="20"/>
      <c r="D76" s="20"/>
      <c r="E76" s="20"/>
      <c r="F76" s="20"/>
      <c r="G76" s="20"/>
    </row>
    <row r="77" spans="1:7" ht="12.75">
      <c r="A77" s="56">
        <v>0.4166666666666667</v>
      </c>
      <c r="B77" s="20"/>
      <c r="C77" s="20">
        <v>6.3</v>
      </c>
      <c r="D77" s="20" t="s">
        <v>239</v>
      </c>
      <c r="E77" s="20">
        <v>0.126</v>
      </c>
      <c r="F77" s="20" t="s">
        <v>251</v>
      </c>
      <c r="G77" s="20"/>
    </row>
    <row r="78" spans="1:7" ht="12.75">
      <c r="A78" s="44" t="s">
        <v>299</v>
      </c>
      <c r="B78" s="20"/>
      <c r="C78" s="20"/>
      <c r="D78" s="20"/>
      <c r="E78" s="20"/>
      <c r="F78" s="20"/>
      <c r="G78" s="20"/>
    </row>
    <row r="79" spans="1:7" ht="12.75">
      <c r="A79" s="56">
        <v>0.46875</v>
      </c>
      <c r="B79" s="20">
        <v>254</v>
      </c>
      <c r="C79" s="20"/>
      <c r="D79" s="20" t="s">
        <v>239</v>
      </c>
      <c r="E79" s="20"/>
      <c r="F79" s="20" t="s">
        <v>251</v>
      </c>
      <c r="G79" s="20"/>
    </row>
    <row r="80" spans="1:7" ht="38.25">
      <c r="A80" s="56">
        <v>0.5555555555555556</v>
      </c>
      <c r="B80" s="20">
        <v>763</v>
      </c>
      <c r="C80" s="20"/>
      <c r="D80" s="20" t="s">
        <v>302</v>
      </c>
      <c r="E80" s="20"/>
      <c r="F80" s="20"/>
      <c r="G80" s="20"/>
    </row>
    <row r="81" spans="1:7" ht="12.75">
      <c r="A81" s="44" t="s">
        <v>316</v>
      </c>
      <c r="B81" s="20"/>
      <c r="C81" s="20"/>
      <c r="D81" s="20" t="s">
        <v>317</v>
      </c>
      <c r="E81" s="20"/>
      <c r="F81" s="20"/>
      <c r="G81" s="20"/>
    </row>
    <row r="82" spans="1:7" ht="12.75">
      <c r="A82" s="61" t="s">
        <v>134</v>
      </c>
      <c r="B82" s="20"/>
      <c r="C82" s="20"/>
      <c r="D82" s="20"/>
      <c r="E82" s="20"/>
      <c r="F82" s="20"/>
      <c r="G82" s="20"/>
    </row>
    <row r="83" spans="1:7" ht="12.75">
      <c r="A83" s="56">
        <v>0.42430555555555555</v>
      </c>
      <c r="B83" s="20">
        <v>15.9</v>
      </c>
      <c r="C83" s="20"/>
      <c r="D83" s="20" t="s">
        <v>239</v>
      </c>
      <c r="E83" s="20">
        <v>0.318</v>
      </c>
      <c r="F83" s="20" t="s">
        <v>251</v>
      </c>
      <c r="G83" s="20"/>
    </row>
    <row r="84" spans="1:7" ht="12.75">
      <c r="A84" s="56">
        <v>0.46527777777777773</v>
      </c>
      <c r="B84" s="20">
        <v>292</v>
      </c>
      <c r="C84" s="20"/>
      <c r="D84" s="20" t="s">
        <v>239</v>
      </c>
      <c r="E84" s="20">
        <v>5.84</v>
      </c>
      <c r="F84" s="20" t="s">
        <v>251</v>
      </c>
      <c r="G84" s="20"/>
    </row>
    <row r="85" spans="1:7" ht="12.75">
      <c r="A85" s="56">
        <v>0.4826388888888889</v>
      </c>
      <c r="B85" s="20">
        <v>50</v>
      </c>
      <c r="C85" s="20"/>
      <c r="D85" s="20" t="s">
        <v>239</v>
      </c>
      <c r="E85" s="20">
        <v>1</v>
      </c>
      <c r="F85" s="20" t="s">
        <v>251</v>
      </c>
      <c r="G85" s="20"/>
    </row>
    <row r="86" spans="1:7" ht="12.75">
      <c r="A86" s="44" t="s">
        <v>101</v>
      </c>
      <c r="B86" s="20"/>
      <c r="C86" s="20"/>
      <c r="D86" s="20"/>
      <c r="E86" s="20"/>
      <c r="F86" s="20"/>
      <c r="G86" s="20"/>
    </row>
    <row r="87" spans="1:7" ht="25.5">
      <c r="A87" s="56">
        <v>0.4375</v>
      </c>
      <c r="B87" s="20"/>
      <c r="C87" s="20"/>
      <c r="D87" s="20" t="s">
        <v>163</v>
      </c>
      <c r="E87" s="20"/>
      <c r="F87" s="20"/>
      <c r="G87" s="20" t="s">
        <v>102</v>
      </c>
    </row>
    <row r="88" spans="1:7" ht="12.75">
      <c r="A88" s="44" t="s">
        <v>30</v>
      </c>
      <c r="B88" s="20"/>
      <c r="C88" s="20"/>
      <c r="D88" s="20"/>
      <c r="E88" s="20"/>
      <c r="F88" s="20"/>
      <c r="G88" s="20"/>
    </row>
    <row r="89" spans="1:7" ht="25.5">
      <c r="A89" s="56">
        <v>0.3958333333333333</v>
      </c>
      <c r="B89" s="20"/>
      <c r="C89" s="20"/>
      <c r="D89" s="20" t="s">
        <v>32</v>
      </c>
      <c r="E89" s="20"/>
      <c r="F89" s="20"/>
      <c r="G89" s="20"/>
    </row>
    <row r="90" spans="1:7" ht="12.75">
      <c r="A90" s="56">
        <v>0.4583333333333333</v>
      </c>
      <c r="B90" s="20"/>
      <c r="C90" s="20"/>
      <c r="D90" s="20" t="s">
        <v>239</v>
      </c>
      <c r="E90" s="20"/>
      <c r="F90" s="20"/>
      <c r="G90" s="20"/>
    </row>
    <row r="91" spans="1:7" ht="25.5">
      <c r="A91" s="56">
        <v>0.5625</v>
      </c>
      <c r="B91" s="20"/>
      <c r="C91" s="20"/>
      <c r="D91" s="20" t="s">
        <v>33</v>
      </c>
      <c r="E91" s="20"/>
      <c r="F91" s="20"/>
      <c r="G91" s="20"/>
    </row>
    <row r="92" spans="1:7" ht="12.75">
      <c r="A92" s="56">
        <v>0.6041666666666666</v>
      </c>
      <c r="B92" s="20"/>
      <c r="C92" s="20"/>
      <c r="D92" s="20" t="s">
        <v>239</v>
      </c>
      <c r="E92" s="20"/>
      <c r="F92" s="20"/>
      <c r="G92" s="20"/>
    </row>
    <row r="93" spans="1:7" ht="12.75">
      <c r="A93" s="44" t="s">
        <v>36</v>
      </c>
      <c r="B93" s="20"/>
      <c r="C93" s="20"/>
      <c r="D93" s="20"/>
      <c r="E93" s="20"/>
      <c r="F93" s="20"/>
      <c r="G93" s="20"/>
    </row>
    <row r="94" spans="1:7" ht="12.75">
      <c r="A94" s="56">
        <v>0.4270833333333333</v>
      </c>
      <c r="B94" s="20">
        <v>854</v>
      </c>
      <c r="C94" s="20">
        <v>14.23</v>
      </c>
      <c r="D94" s="20"/>
      <c r="E94" s="20"/>
      <c r="F94" s="20" t="s">
        <v>251</v>
      </c>
      <c r="G94" s="20"/>
    </row>
    <row r="95" spans="1:7" ht="12.75">
      <c r="A95" s="56">
        <v>0.4270833333333333</v>
      </c>
      <c r="B95" s="20">
        <v>206</v>
      </c>
      <c r="C95" s="20">
        <v>3.43</v>
      </c>
      <c r="D95" s="20"/>
      <c r="E95" s="20"/>
      <c r="F95" s="20"/>
      <c r="G95" s="20"/>
    </row>
    <row r="96" spans="1:7" ht="25.5">
      <c r="A96" s="54" t="s">
        <v>425</v>
      </c>
      <c r="B96" s="20"/>
      <c r="C96" s="20"/>
      <c r="D96" s="20"/>
      <c r="E96" s="20"/>
      <c r="F96" s="20" t="s">
        <v>427</v>
      </c>
      <c r="G96" s="20"/>
    </row>
    <row r="97" spans="1:7" ht="12.75">
      <c r="A97" s="54" t="s">
        <v>428</v>
      </c>
      <c r="B97" s="20"/>
      <c r="C97" s="20"/>
      <c r="D97" s="20"/>
      <c r="E97" s="20"/>
      <c r="F97" s="20"/>
      <c r="G97" s="20"/>
    </row>
    <row r="98" spans="1:7" ht="12.75">
      <c r="A98" s="56">
        <v>0.4458333333333333</v>
      </c>
      <c r="B98" s="20"/>
      <c r="C98" s="20"/>
      <c r="D98" s="20"/>
      <c r="E98" s="20"/>
      <c r="F98" s="20" t="s">
        <v>446</v>
      </c>
      <c r="G98" s="20"/>
    </row>
    <row r="99" spans="1:7" ht="12.75">
      <c r="A99" s="20"/>
      <c r="B99" s="20"/>
      <c r="C99" s="20"/>
      <c r="D99" s="20"/>
      <c r="E99" s="20"/>
      <c r="F99" s="20"/>
      <c r="G99" s="20"/>
    </row>
    <row r="100" spans="1:7" ht="12.75">
      <c r="A100" s="54" t="s">
        <v>441</v>
      </c>
      <c r="B100" s="20"/>
      <c r="C100" s="20"/>
      <c r="D100" s="20"/>
      <c r="E100" s="20"/>
      <c r="F100" s="20" t="s">
        <v>251</v>
      </c>
      <c r="G100" s="20"/>
    </row>
    <row r="101" spans="1:7" ht="12.75">
      <c r="A101" s="20"/>
      <c r="B101" s="20"/>
      <c r="C101" s="20"/>
      <c r="D101" s="20"/>
      <c r="E101" s="20"/>
      <c r="F101" s="20"/>
      <c r="G101" s="20"/>
    </row>
    <row r="102" spans="1:7" ht="12.75">
      <c r="A102" s="54" t="s">
        <v>63</v>
      </c>
      <c r="B102" s="20"/>
      <c r="C102" s="20"/>
      <c r="D102" s="20"/>
      <c r="E102" s="20"/>
      <c r="F102" s="20"/>
      <c r="G102" s="20"/>
    </row>
    <row r="103" spans="1:7" ht="12.75">
      <c r="A103" s="20"/>
      <c r="B103" s="20">
        <v>470</v>
      </c>
      <c r="C103" s="20"/>
      <c r="D103" s="20"/>
      <c r="E103" s="20"/>
      <c r="F103" s="20" t="s">
        <v>164</v>
      </c>
      <c r="G103" s="20"/>
    </row>
    <row r="104" spans="1:7" ht="12.75">
      <c r="A104" s="20"/>
      <c r="B104" s="20">
        <v>600</v>
      </c>
      <c r="C104" s="20"/>
      <c r="D104" s="20"/>
      <c r="E104" s="20"/>
      <c r="F104" s="20" t="s">
        <v>164</v>
      </c>
      <c r="G104" s="20"/>
    </row>
    <row r="105" spans="1:7" ht="12.75">
      <c r="A105" s="20"/>
      <c r="B105" s="20">
        <v>500</v>
      </c>
      <c r="C105" s="20"/>
      <c r="D105" s="20"/>
      <c r="E105" s="20"/>
      <c r="F105" s="20" t="s">
        <v>396</v>
      </c>
      <c r="G105" s="20"/>
    </row>
    <row r="106" spans="1:7" ht="12.75">
      <c r="A106" s="20"/>
      <c r="B106" s="20"/>
      <c r="C106" s="20"/>
      <c r="D106" s="20"/>
      <c r="E106" s="20"/>
      <c r="F106" s="20"/>
      <c r="G106" s="20"/>
    </row>
  </sheetData>
  <sheetProtection/>
  <printOptions/>
  <pageMargins left="0.75" right="0.75" top="1" bottom="1" header="0.5" footer="0.5"/>
  <pageSetup orientation="landscape" paperSize="9"/>
  <headerFooter alignWithMargins="0">
    <oddHeader>&amp;C&amp;"Verdana,Bold"Snapshot Day 10/2/07
Currents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9"/>
  <sheetViews>
    <sheetView workbookViewId="0" topLeftCell="A1">
      <pane ySplit="840" topLeftCell="BM1" activePane="topLeft" state="split"/>
      <selection pane="topLeft" activeCell="E1" sqref="E1:F65536"/>
      <selection pane="bottomLeft" activeCell="A184" sqref="A184:IV184"/>
    </sheetView>
  </sheetViews>
  <sheetFormatPr defaultColWidth="11.00390625" defaultRowHeight="12.75"/>
  <cols>
    <col min="1" max="4" width="11.00390625" style="0" customWidth="1"/>
    <col min="5" max="6" width="11.00390625" style="1" customWidth="1"/>
  </cols>
  <sheetData>
    <row r="1" spans="1:4" ht="28.5" customHeight="1">
      <c r="A1" s="2" t="s">
        <v>376</v>
      </c>
      <c r="B1" s="3" t="s">
        <v>399</v>
      </c>
      <c r="C1" s="3" t="s">
        <v>400</v>
      </c>
      <c r="D1" s="3" t="s">
        <v>401</v>
      </c>
    </row>
    <row r="2" ht="12.75">
      <c r="A2" s="6" t="s">
        <v>488</v>
      </c>
    </row>
    <row r="3" spans="1:4" ht="12.75">
      <c r="A3" s="4">
        <v>0.45694444444444443</v>
      </c>
      <c r="B3" t="s">
        <v>489</v>
      </c>
      <c r="D3" t="s">
        <v>483</v>
      </c>
    </row>
    <row r="4" spans="1:4" ht="12.75">
      <c r="A4" s="4">
        <v>0.4763888888888889</v>
      </c>
      <c r="B4" t="s">
        <v>490</v>
      </c>
      <c r="D4" t="s">
        <v>483</v>
      </c>
    </row>
    <row r="5" spans="1:4" ht="12.75">
      <c r="A5" s="4">
        <v>0.4902777777777778</v>
      </c>
      <c r="B5" t="s">
        <v>491</v>
      </c>
      <c r="D5" t="s">
        <v>483</v>
      </c>
    </row>
    <row r="6" spans="1:4" ht="12.75">
      <c r="A6" s="4">
        <v>0.5027777777777778</v>
      </c>
      <c r="B6" t="s">
        <v>492</v>
      </c>
      <c r="D6" t="s">
        <v>483</v>
      </c>
    </row>
    <row r="7" spans="1:4" ht="12.75">
      <c r="A7" s="4">
        <v>0.5159722222222222</v>
      </c>
      <c r="B7" t="s">
        <v>493</v>
      </c>
      <c r="D7" t="s">
        <v>483</v>
      </c>
    </row>
    <row r="8" spans="1:4" ht="12.75">
      <c r="A8" s="4">
        <v>0.5430555555555555</v>
      </c>
      <c r="B8" t="s">
        <v>494</v>
      </c>
      <c r="D8" t="s">
        <v>483</v>
      </c>
    </row>
    <row r="9" ht="12.75">
      <c r="A9" s="6" t="s">
        <v>495</v>
      </c>
    </row>
    <row r="10" spans="1:4" ht="12.75">
      <c r="A10" s="4">
        <v>0.4270833333333333</v>
      </c>
      <c r="B10" t="s">
        <v>258</v>
      </c>
      <c r="D10" t="s">
        <v>483</v>
      </c>
    </row>
    <row r="11" spans="1:4" ht="12.75">
      <c r="A11" s="4">
        <v>0.4479166666666667</v>
      </c>
      <c r="B11" t="s">
        <v>259</v>
      </c>
      <c r="D11" t="s">
        <v>483</v>
      </c>
    </row>
    <row r="12" spans="1:4" ht="12.75">
      <c r="A12" s="4">
        <v>0.47222222222222227</v>
      </c>
      <c r="B12" t="s">
        <v>260</v>
      </c>
      <c r="D12" t="s">
        <v>483</v>
      </c>
    </row>
    <row r="13" ht="12.75">
      <c r="A13" s="6" t="s">
        <v>543</v>
      </c>
    </row>
    <row r="14" spans="1:2" ht="12.75">
      <c r="A14" s="4">
        <v>0.6416666666666667</v>
      </c>
      <c r="B14" t="s">
        <v>253</v>
      </c>
    </row>
    <row r="15" spans="1:3" ht="12.75">
      <c r="A15" s="4">
        <v>0.6597222222222222</v>
      </c>
      <c r="B15" t="s">
        <v>252</v>
      </c>
      <c r="C15" t="s">
        <v>483</v>
      </c>
    </row>
    <row r="16" spans="1:3" ht="12.75">
      <c r="A16" s="4">
        <v>0.6631944444444444</v>
      </c>
      <c r="B16" t="s">
        <v>254</v>
      </c>
      <c r="C16" t="s">
        <v>483</v>
      </c>
    </row>
    <row r="17" spans="1:3" ht="12.75">
      <c r="A17" s="4">
        <v>0.6770833333333334</v>
      </c>
      <c r="B17" t="s">
        <v>255</v>
      </c>
      <c r="C17" t="s">
        <v>483</v>
      </c>
    </row>
    <row r="18" spans="1:3" ht="12.75">
      <c r="A18" s="4">
        <v>0.6805555555555555</v>
      </c>
      <c r="B18" t="s">
        <v>256</v>
      </c>
      <c r="C18" t="s">
        <v>483</v>
      </c>
    </row>
    <row r="19" spans="1:3" ht="12.75">
      <c r="A19" s="4">
        <v>0.6875</v>
      </c>
      <c r="B19" t="s">
        <v>257</v>
      </c>
      <c r="C19" t="s">
        <v>483</v>
      </c>
    </row>
    <row r="20" ht="12.75">
      <c r="A20" s="6" t="s">
        <v>605</v>
      </c>
    </row>
    <row r="21" spans="1:2" ht="12.75">
      <c r="A21" s="4">
        <v>0.4236111111111111</v>
      </c>
      <c r="B21" t="s">
        <v>255</v>
      </c>
    </row>
    <row r="22" spans="1:4" ht="12.75">
      <c r="A22" s="4">
        <v>0.4361111111111111</v>
      </c>
      <c r="B22" t="s">
        <v>606</v>
      </c>
      <c r="D22" t="s">
        <v>483</v>
      </c>
    </row>
    <row r="23" ht="12.75">
      <c r="A23" s="6" t="s">
        <v>339</v>
      </c>
    </row>
    <row r="24" spans="1:4" ht="12.75">
      <c r="A24" t="s">
        <v>615</v>
      </c>
      <c r="D24" t="s">
        <v>483</v>
      </c>
    </row>
    <row r="25" ht="12.75">
      <c r="A25" s="6" t="s">
        <v>340</v>
      </c>
    </row>
    <row r="26" spans="1:2" ht="12.75">
      <c r="A26" s="4">
        <v>0.4548611111111111</v>
      </c>
      <c r="B26" t="s">
        <v>341</v>
      </c>
    </row>
    <row r="27" spans="1:4" ht="12.75">
      <c r="A27" s="4">
        <v>0.4895833333333333</v>
      </c>
      <c r="B27" t="s">
        <v>342</v>
      </c>
      <c r="D27" t="s">
        <v>483</v>
      </c>
    </row>
    <row r="28" ht="12.75">
      <c r="A28" s="6" t="s">
        <v>356</v>
      </c>
    </row>
    <row r="29" spans="1:2" ht="12.75">
      <c r="A29" s="4">
        <v>0.5104166666666666</v>
      </c>
      <c r="B29" t="s">
        <v>362</v>
      </c>
    </row>
    <row r="30" spans="1:4" ht="12.75">
      <c r="A30" s="4">
        <v>0.5208333333333334</v>
      </c>
      <c r="B30" t="s">
        <v>363</v>
      </c>
      <c r="D30" t="s">
        <v>483</v>
      </c>
    </row>
    <row r="31" ht="12.75">
      <c r="A31" s="6" t="s">
        <v>367</v>
      </c>
    </row>
    <row r="32" spans="1:2" ht="12.75">
      <c r="A32" s="4">
        <v>0.3729166666666666</v>
      </c>
      <c r="B32">
        <v>0</v>
      </c>
    </row>
    <row r="33" spans="1:4" ht="12.75">
      <c r="A33" s="4">
        <v>0.3840277777777778</v>
      </c>
      <c r="B33" t="s">
        <v>267</v>
      </c>
      <c r="D33" t="s">
        <v>483</v>
      </c>
    </row>
    <row r="34" spans="1:4" ht="12.75">
      <c r="A34" s="4">
        <v>0.43125</v>
      </c>
      <c r="B34" t="s">
        <v>268</v>
      </c>
      <c r="D34" t="s">
        <v>483</v>
      </c>
    </row>
    <row r="35" ht="12.75">
      <c r="A35" s="6" t="s">
        <v>282</v>
      </c>
    </row>
    <row r="36" spans="1:2" ht="12.75">
      <c r="A36" s="4">
        <v>0.3958333333333333</v>
      </c>
      <c r="B36" t="s">
        <v>362</v>
      </c>
    </row>
    <row r="37" spans="1:4" ht="12.75">
      <c r="A37" s="4">
        <v>0.4305555555555556</v>
      </c>
      <c r="B37" t="s">
        <v>46</v>
      </c>
      <c r="D37" t="s">
        <v>483</v>
      </c>
    </row>
    <row r="38" ht="12.75">
      <c r="A38" s="6" t="s">
        <v>52</v>
      </c>
    </row>
    <row r="39" spans="1:4" ht="12.75">
      <c r="A39" s="4">
        <v>0.3958333333333333</v>
      </c>
      <c r="D39" t="s">
        <v>483</v>
      </c>
    </row>
    <row r="40" spans="1:4" ht="12.75">
      <c r="A40" s="4">
        <v>0.4166666666666667</v>
      </c>
      <c r="D40" t="s">
        <v>483</v>
      </c>
    </row>
    <row r="41" spans="1:4" ht="12.75">
      <c r="A41" s="4">
        <v>0.4583333333333333</v>
      </c>
      <c r="D41" t="s">
        <v>483</v>
      </c>
    </row>
    <row r="42" spans="1:4" ht="12.75">
      <c r="A42" s="4">
        <v>0.5</v>
      </c>
      <c r="D42" t="s">
        <v>483</v>
      </c>
    </row>
    <row r="43" ht="12.75">
      <c r="A43" s="6" t="s">
        <v>575</v>
      </c>
    </row>
    <row r="44" spans="1:4" ht="12.75">
      <c r="A44" s="4">
        <v>0.37916666666666665</v>
      </c>
      <c r="B44" t="s">
        <v>576</v>
      </c>
      <c r="D44" t="s">
        <v>483</v>
      </c>
    </row>
    <row r="45" spans="1:4" ht="12.75">
      <c r="A45" s="4">
        <v>0.3923611111111111</v>
      </c>
      <c r="B45" t="s">
        <v>577</v>
      </c>
      <c r="D45" t="s">
        <v>585</v>
      </c>
    </row>
    <row r="46" spans="1:4" ht="12.75">
      <c r="A46" s="4">
        <v>0.4173611111111111</v>
      </c>
      <c r="B46" t="s">
        <v>578</v>
      </c>
      <c r="D46" t="s">
        <v>585</v>
      </c>
    </row>
    <row r="47" spans="1:4" ht="12.75">
      <c r="A47" s="4">
        <v>0.43402777777777773</v>
      </c>
      <c r="B47" t="s">
        <v>579</v>
      </c>
      <c r="D47" t="s">
        <v>585</v>
      </c>
    </row>
    <row r="48" spans="1:4" ht="12.75">
      <c r="A48" s="4">
        <v>0.4534722222222222</v>
      </c>
      <c r="B48" t="s">
        <v>580</v>
      </c>
      <c r="D48" t="s">
        <v>585</v>
      </c>
    </row>
    <row r="49" spans="1:4" ht="12.75">
      <c r="A49" s="4">
        <v>0.46527777777777773</v>
      </c>
      <c r="B49" t="s">
        <v>581</v>
      </c>
      <c r="D49" t="s">
        <v>585</v>
      </c>
    </row>
    <row r="50" spans="1:4" ht="12.75">
      <c r="A50" s="4">
        <v>0.4847222222222222</v>
      </c>
      <c r="B50" t="s">
        <v>582</v>
      </c>
      <c r="D50" t="s">
        <v>585</v>
      </c>
    </row>
    <row r="51" spans="1:3" ht="12.75">
      <c r="A51" s="4">
        <v>0.5347222222222222</v>
      </c>
      <c r="B51" t="s">
        <v>581</v>
      </c>
      <c r="C51" t="s">
        <v>585</v>
      </c>
    </row>
    <row r="52" spans="1:3" ht="12.75">
      <c r="A52" s="4">
        <v>0.5555555555555556</v>
      </c>
      <c r="B52" t="s">
        <v>583</v>
      </c>
      <c r="C52" t="s">
        <v>585</v>
      </c>
    </row>
    <row r="53" spans="1:3" ht="12.75">
      <c r="A53" s="4">
        <v>0.5680555555555555</v>
      </c>
      <c r="B53" t="s">
        <v>584</v>
      </c>
      <c r="C53" t="s">
        <v>585</v>
      </c>
    </row>
    <row r="54" spans="1:3" ht="12.75">
      <c r="A54" s="4">
        <v>0.5805555555555556</v>
      </c>
      <c r="B54" t="s">
        <v>576</v>
      </c>
      <c r="C54" t="s">
        <v>585</v>
      </c>
    </row>
    <row r="55" ht="12.75">
      <c r="A55" s="6" t="s">
        <v>601</v>
      </c>
    </row>
    <row r="56" spans="1:4" ht="12.75">
      <c r="A56" s="4">
        <v>0.41111111111111115</v>
      </c>
      <c r="B56" t="s">
        <v>175</v>
      </c>
      <c r="D56" t="s">
        <v>483</v>
      </c>
    </row>
    <row r="57" spans="1:4" ht="12.75">
      <c r="A57" s="4">
        <v>0.4513888888888889</v>
      </c>
      <c r="B57" t="s">
        <v>176</v>
      </c>
      <c r="D57" t="s">
        <v>483</v>
      </c>
    </row>
    <row r="58" ht="12.75">
      <c r="A58" s="6" t="s">
        <v>179</v>
      </c>
    </row>
    <row r="59" spans="1:4" ht="12.75">
      <c r="A59" s="4">
        <v>0.4215277777777778</v>
      </c>
      <c r="D59" t="s">
        <v>483</v>
      </c>
    </row>
    <row r="60" spans="1:4" ht="12.75">
      <c r="A60" s="4">
        <v>0.43194444444444446</v>
      </c>
      <c r="D60" t="s">
        <v>483</v>
      </c>
    </row>
    <row r="61" spans="1:4" ht="12.75">
      <c r="A61" s="4">
        <v>0.4472222222222222</v>
      </c>
      <c r="D61" t="s">
        <v>483</v>
      </c>
    </row>
    <row r="62" spans="1:4" ht="12.75">
      <c r="A62" s="4">
        <v>0.4611111111111111</v>
      </c>
      <c r="D62" t="s">
        <v>483</v>
      </c>
    </row>
    <row r="63" spans="1:4" ht="12.75">
      <c r="A63" s="4">
        <v>0.4888888888888889</v>
      </c>
      <c r="D63" t="s">
        <v>483</v>
      </c>
    </row>
    <row r="64" spans="1:4" ht="12.75">
      <c r="A64" s="4">
        <v>0.003472222222222222</v>
      </c>
      <c r="D64" t="s">
        <v>483</v>
      </c>
    </row>
    <row r="65" ht="12.75">
      <c r="A65" s="6" t="s">
        <v>233</v>
      </c>
    </row>
    <row r="66" spans="1:4" ht="12.75">
      <c r="A66" s="4">
        <v>0.3645833333333333</v>
      </c>
      <c r="D66" t="s">
        <v>483</v>
      </c>
    </row>
    <row r="67" spans="1:4" ht="12.75">
      <c r="A67" s="4">
        <v>0.4166666666666667</v>
      </c>
      <c r="D67" t="s">
        <v>483</v>
      </c>
    </row>
    <row r="68" spans="1:4" ht="12.75">
      <c r="A68" s="4">
        <v>0.4513888888888889</v>
      </c>
      <c r="D68" t="s">
        <v>483</v>
      </c>
    </row>
    <row r="69" spans="1:3" ht="12.75">
      <c r="A69" s="4">
        <v>0.48194444444444445</v>
      </c>
      <c r="C69" t="s">
        <v>483</v>
      </c>
    </row>
    <row r="70" spans="1:3" ht="12.75">
      <c r="A70" s="4">
        <v>0.5243055555555556</v>
      </c>
      <c r="C70" t="s">
        <v>483</v>
      </c>
    </row>
    <row r="71" spans="1:3" ht="12.75">
      <c r="A71" s="4">
        <v>0.5548611111111111</v>
      </c>
      <c r="C71" t="s">
        <v>483</v>
      </c>
    </row>
    <row r="72" spans="1:3" ht="12.75">
      <c r="A72" s="4">
        <v>0.5805555555555556</v>
      </c>
      <c r="C72" t="s">
        <v>483</v>
      </c>
    </row>
    <row r="73" ht="12.75">
      <c r="A73" s="7" t="s">
        <v>235</v>
      </c>
    </row>
    <row r="74" spans="1:3" ht="12.75">
      <c r="A74" s="4">
        <v>0.5680555555555555</v>
      </c>
      <c r="B74" t="s">
        <v>227</v>
      </c>
      <c r="C74" t="s">
        <v>483</v>
      </c>
    </row>
    <row r="75" spans="1:3" ht="12.75">
      <c r="A75" s="4">
        <v>0.59375</v>
      </c>
      <c r="B75" t="s">
        <v>241</v>
      </c>
      <c r="C75" t="s">
        <v>483</v>
      </c>
    </row>
    <row r="76" spans="1:3" ht="12.75">
      <c r="A76" s="4">
        <v>0.6145833333333334</v>
      </c>
      <c r="B76" t="s">
        <v>242</v>
      </c>
      <c r="C76" t="s">
        <v>483</v>
      </c>
    </row>
    <row r="77" ht="12.75">
      <c r="A77" s="6" t="s">
        <v>497</v>
      </c>
    </row>
    <row r="78" spans="1:4" ht="12.75">
      <c r="A78" s="4">
        <v>0.3958333333333333</v>
      </c>
      <c r="B78" t="s">
        <v>500</v>
      </c>
      <c r="D78" t="s">
        <v>483</v>
      </c>
    </row>
    <row r="79" spans="1:4" ht="12.75">
      <c r="A79" s="4">
        <v>0.40625</v>
      </c>
      <c r="B79" t="s">
        <v>341</v>
      </c>
      <c r="D79" t="s">
        <v>483</v>
      </c>
    </row>
    <row r="80" spans="1:4" ht="12.75">
      <c r="A80" s="4">
        <v>0.4375</v>
      </c>
      <c r="B80" t="s">
        <v>501</v>
      </c>
      <c r="D80" t="s">
        <v>483</v>
      </c>
    </row>
    <row r="81" spans="1:4" ht="12.75">
      <c r="A81" s="4">
        <v>0.4861111111111111</v>
      </c>
      <c r="B81" t="s">
        <v>502</v>
      </c>
      <c r="D81" t="s">
        <v>483</v>
      </c>
    </row>
    <row r="82" ht="12.75">
      <c r="A82" s="6" t="s">
        <v>506</v>
      </c>
    </row>
    <row r="83" spans="1:2" ht="12.75">
      <c r="A83" s="4">
        <v>0.40625</v>
      </c>
      <c r="B83" t="s">
        <v>509</v>
      </c>
    </row>
    <row r="84" spans="1:3" ht="12.75">
      <c r="A84" s="4">
        <v>0.4375</v>
      </c>
      <c r="B84" t="s">
        <v>254</v>
      </c>
      <c r="C84" t="s">
        <v>483</v>
      </c>
    </row>
    <row r="85" spans="1:3" ht="12.75">
      <c r="A85" s="4">
        <v>0.4666666666666666</v>
      </c>
      <c r="B85" t="s">
        <v>606</v>
      </c>
      <c r="C85" t="s">
        <v>483</v>
      </c>
    </row>
    <row r="86" spans="1:3" ht="12.75">
      <c r="A86" s="4">
        <v>0.5416666666666666</v>
      </c>
      <c r="B86" t="s">
        <v>581</v>
      </c>
      <c r="C86" t="s">
        <v>483</v>
      </c>
    </row>
    <row r="87" ht="12.75">
      <c r="A87" s="6" t="s">
        <v>513</v>
      </c>
    </row>
    <row r="88" spans="1:2" ht="12.75">
      <c r="A88" s="4">
        <v>0.4930555555555556</v>
      </c>
      <c r="B88" t="s">
        <v>341</v>
      </c>
    </row>
    <row r="89" spans="1:3" ht="12.75">
      <c r="A89" s="4">
        <v>0.003472222222222222</v>
      </c>
      <c r="B89" t="s">
        <v>516</v>
      </c>
      <c r="C89" t="s">
        <v>483</v>
      </c>
    </row>
    <row r="90" ht="12.75">
      <c r="A90" s="6" t="s">
        <v>630</v>
      </c>
    </row>
    <row r="91" spans="1:3" ht="12.75">
      <c r="A91" s="4">
        <v>0.38680555555555557</v>
      </c>
      <c r="B91">
        <v>55</v>
      </c>
      <c r="C91" t="s">
        <v>483</v>
      </c>
    </row>
    <row r="92" spans="1:3" ht="12.75">
      <c r="A92" s="4">
        <v>0.4444444444444444</v>
      </c>
      <c r="B92">
        <v>64</v>
      </c>
      <c r="C92" t="s">
        <v>483</v>
      </c>
    </row>
    <row r="93" spans="1:3" ht="12.75">
      <c r="A93" s="4">
        <v>0.48541666666666666</v>
      </c>
      <c r="B93">
        <v>97</v>
      </c>
      <c r="C93" t="s">
        <v>483</v>
      </c>
    </row>
    <row r="94" spans="1:3" ht="12.75">
      <c r="A94" s="4">
        <v>0.5118055555555555</v>
      </c>
      <c r="B94">
        <v>118</v>
      </c>
      <c r="C94" t="s">
        <v>483</v>
      </c>
    </row>
    <row r="95" spans="1:3" ht="12.75">
      <c r="A95" s="4">
        <v>0.5326388888888889</v>
      </c>
      <c r="B95">
        <v>131</v>
      </c>
      <c r="C95" t="s">
        <v>483</v>
      </c>
    </row>
    <row r="96" spans="1:3" ht="12.75">
      <c r="A96" s="4">
        <v>0.5472222222222222</v>
      </c>
      <c r="B96">
        <v>138</v>
      </c>
      <c r="C96" t="s">
        <v>483</v>
      </c>
    </row>
    <row r="97" spans="1:3" ht="12.75">
      <c r="A97" s="4">
        <v>0.5541666666666667</v>
      </c>
      <c r="B97">
        <v>142</v>
      </c>
      <c r="C97" t="s">
        <v>483</v>
      </c>
    </row>
    <row r="98" ht="12.75">
      <c r="A98" s="6" t="s">
        <v>406</v>
      </c>
    </row>
    <row r="99" spans="1:3" ht="12.75">
      <c r="A99" s="4">
        <v>0.3819444444444444</v>
      </c>
      <c r="B99" t="s">
        <v>256</v>
      </c>
      <c r="C99" t="s">
        <v>483</v>
      </c>
    </row>
    <row r="100" spans="1:3" ht="12.75">
      <c r="A100" s="4">
        <v>0.4270833333333333</v>
      </c>
      <c r="B100" t="s">
        <v>409</v>
      </c>
      <c r="C100" t="s">
        <v>483</v>
      </c>
    </row>
    <row r="101" spans="1:3" ht="12.75">
      <c r="A101" s="4">
        <v>0.4673611111111111</v>
      </c>
      <c r="B101" t="s">
        <v>410</v>
      </c>
      <c r="C101" t="s">
        <v>483</v>
      </c>
    </row>
    <row r="102" spans="1:3" ht="12.75">
      <c r="A102" s="4">
        <v>0.5104166666666666</v>
      </c>
      <c r="B102" t="s">
        <v>411</v>
      </c>
      <c r="C102" t="s">
        <v>483</v>
      </c>
    </row>
    <row r="103" spans="1:3" ht="12.75">
      <c r="A103" s="4">
        <v>0.5659722222222222</v>
      </c>
      <c r="B103" t="s">
        <v>412</v>
      </c>
      <c r="C103" t="s">
        <v>483</v>
      </c>
    </row>
    <row r="104" ht="12.75">
      <c r="A104" s="4" t="s">
        <v>414</v>
      </c>
    </row>
    <row r="105" spans="1:3" ht="12.75">
      <c r="A105" s="4">
        <v>0.5006944444444444</v>
      </c>
      <c r="B105" t="s">
        <v>85</v>
      </c>
      <c r="C105" t="s">
        <v>585</v>
      </c>
    </row>
    <row r="106" spans="1:3" ht="12.75">
      <c r="A106" s="4">
        <v>0.5215277777777778</v>
      </c>
      <c r="B106" t="s">
        <v>84</v>
      </c>
      <c r="C106" t="s">
        <v>585</v>
      </c>
    </row>
    <row r="107" spans="1:3" ht="12.75">
      <c r="A107" s="4">
        <v>0.545138888888889</v>
      </c>
      <c r="B107" t="s">
        <v>326</v>
      </c>
      <c r="C107" t="s">
        <v>585</v>
      </c>
    </row>
    <row r="108" spans="1:3" ht="12.75">
      <c r="A108" s="4">
        <v>0.5659722222222222</v>
      </c>
      <c r="B108" t="s">
        <v>327</v>
      </c>
      <c r="C108" t="s">
        <v>585</v>
      </c>
    </row>
    <row r="109" ht="12.75">
      <c r="A109" s="4" t="s">
        <v>330</v>
      </c>
    </row>
    <row r="110" spans="1:3" ht="12.75">
      <c r="A110" s="4">
        <v>0.40625</v>
      </c>
      <c r="B110">
        <v>0</v>
      </c>
      <c r="C110" t="s">
        <v>585</v>
      </c>
    </row>
    <row r="111" spans="1:3" ht="12.75">
      <c r="A111" s="4">
        <v>0.5416666666666666</v>
      </c>
      <c r="B111" t="s">
        <v>580</v>
      </c>
      <c r="C111" t="s">
        <v>585</v>
      </c>
    </row>
    <row r="112" ht="12.75">
      <c r="A112" s="4" t="s">
        <v>6</v>
      </c>
    </row>
    <row r="113" spans="1:2" ht="12.75">
      <c r="A113" s="4">
        <v>0.3541666666666667</v>
      </c>
      <c r="B113" t="s">
        <v>16</v>
      </c>
    </row>
    <row r="114" spans="1:3" ht="12.75">
      <c r="A114" s="4">
        <v>0.3958333333333333</v>
      </c>
      <c r="B114" t="s">
        <v>17</v>
      </c>
      <c r="C114" t="s">
        <v>585</v>
      </c>
    </row>
    <row r="115" spans="1:3" ht="12.75">
      <c r="A115" s="4">
        <v>0.4270833333333333</v>
      </c>
      <c r="B115" t="s">
        <v>18</v>
      </c>
      <c r="C115" t="s">
        <v>585</v>
      </c>
    </row>
    <row r="116" spans="1:3" ht="12.75">
      <c r="A116" s="4">
        <v>0.4479166666666667</v>
      </c>
      <c r="B116" t="s">
        <v>19</v>
      </c>
      <c r="C116" t="s">
        <v>585</v>
      </c>
    </row>
    <row r="117" spans="1:3" ht="12.75">
      <c r="A117" s="4">
        <v>0.4826388888888889</v>
      </c>
      <c r="B117" t="s">
        <v>20</v>
      </c>
      <c r="C117" t="s">
        <v>585</v>
      </c>
    </row>
    <row r="118" spans="1:3" ht="12.75">
      <c r="A118" s="4">
        <v>0.5</v>
      </c>
      <c r="B118" t="s">
        <v>362</v>
      </c>
      <c r="C118" t="s">
        <v>585</v>
      </c>
    </row>
    <row r="119" spans="1:3" ht="12.75">
      <c r="A119" s="4">
        <v>0.5208333333333334</v>
      </c>
      <c r="B119" t="s">
        <v>21</v>
      </c>
      <c r="C119" t="s">
        <v>585</v>
      </c>
    </row>
    <row r="120" spans="1:3" ht="12.75">
      <c r="A120" s="4">
        <v>0.5590277777777778</v>
      </c>
      <c r="B120" t="s">
        <v>22</v>
      </c>
      <c r="C120" t="s">
        <v>585</v>
      </c>
    </row>
    <row r="121" ht="12.75">
      <c r="A121" s="6" t="s">
        <v>626</v>
      </c>
    </row>
    <row r="122" spans="1:5" ht="38.25">
      <c r="A122" s="6" t="s">
        <v>128</v>
      </c>
      <c r="E122" s="1" t="s">
        <v>129</v>
      </c>
    </row>
    <row r="123" spans="1:5" ht="12.75">
      <c r="A123" s="9">
        <v>0.4375</v>
      </c>
      <c r="B123" t="s">
        <v>61</v>
      </c>
      <c r="C123" t="s">
        <v>483</v>
      </c>
      <c r="E123" s="1" t="s">
        <v>130</v>
      </c>
    </row>
    <row r="124" spans="1:5" ht="12.75">
      <c r="A124" s="4">
        <v>0.4583333333333333</v>
      </c>
      <c r="B124" t="s">
        <v>21</v>
      </c>
      <c r="C124" t="s">
        <v>483</v>
      </c>
      <c r="E124" s="1" t="s">
        <v>131</v>
      </c>
    </row>
    <row r="125" spans="1:5" ht="12.75">
      <c r="A125" s="4">
        <v>0.47430555555555554</v>
      </c>
      <c r="B125" t="s">
        <v>226</v>
      </c>
      <c r="C125" t="s">
        <v>483</v>
      </c>
      <c r="E125" s="1" t="s">
        <v>132</v>
      </c>
    </row>
    <row r="126" spans="1:6" ht="63.75">
      <c r="A126" s="4">
        <v>0.4861111111111111</v>
      </c>
      <c r="B126" t="s">
        <v>19</v>
      </c>
      <c r="C126" t="s">
        <v>483</v>
      </c>
      <c r="D126" t="s">
        <v>483</v>
      </c>
      <c r="E126" s="1" t="s">
        <v>25</v>
      </c>
      <c r="F126" s="1" t="s">
        <v>23</v>
      </c>
    </row>
    <row r="127" spans="1:5" ht="12.75">
      <c r="A127" s="4">
        <v>0.5208333333333334</v>
      </c>
      <c r="B127" t="s">
        <v>126</v>
      </c>
      <c r="C127" t="s">
        <v>483</v>
      </c>
      <c r="E127" s="1" t="s">
        <v>133</v>
      </c>
    </row>
    <row r="128" spans="1:5" ht="12.75">
      <c r="A128" s="4">
        <v>0.5416666666666666</v>
      </c>
      <c r="B128" t="s">
        <v>579</v>
      </c>
      <c r="C128" t="s">
        <v>483</v>
      </c>
      <c r="E128" s="1" t="s">
        <v>24</v>
      </c>
    </row>
    <row r="129" spans="1:6" ht="89.25">
      <c r="A129" s="4">
        <v>0.5555555555555556</v>
      </c>
      <c r="B129" t="s">
        <v>127</v>
      </c>
      <c r="C129" t="s">
        <v>483</v>
      </c>
      <c r="D129" t="s">
        <v>483</v>
      </c>
      <c r="E129" s="1" t="s">
        <v>26</v>
      </c>
      <c r="F129" s="1" t="s">
        <v>27</v>
      </c>
    </row>
    <row r="130" ht="12.75">
      <c r="A130" s="7" t="s">
        <v>523</v>
      </c>
    </row>
    <row r="131" spans="1:3" ht="12.75">
      <c r="A131" s="7" t="s">
        <v>549</v>
      </c>
      <c r="C131" t="s">
        <v>483</v>
      </c>
    </row>
    <row r="132" spans="1:4" ht="12.75">
      <c r="A132" s="7" t="s">
        <v>548</v>
      </c>
      <c r="D132" t="s">
        <v>483</v>
      </c>
    </row>
    <row r="133" ht="12.75">
      <c r="A133" s="6" t="s">
        <v>108</v>
      </c>
    </row>
    <row r="134" ht="12.75">
      <c r="A134" t="s">
        <v>113</v>
      </c>
    </row>
    <row r="135" spans="1:6" s="6" customFormat="1" ht="12.75">
      <c r="A135" s="6" t="s">
        <v>296</v>
      </c>
      <c r="E135" s="8"/>
      <c r="F135" s="8"/>
    </row>
    <row r="136" spans="1:6" s="6" customFormat="1" ht="12.75">
      <c r="A136" s="9">
        <v>0.5</v>
      </c>
      <c r="B136" s="10" t="s">
        <v>255</v>
      </c>
      <c r="C136" s="6" t="s">
        <v>483</v>
      </c>
      <c r="E136" s="8"/>
      <c r="F136" s="8"/>
    </row>
    <row r="137" spans="1:6" s="6" customFormat="1" ht="12.75">
      <c r="A137" s="9">
        <v>0.5194444444444445</v>
      </c>
      <c r="B137" s="10" t="s">
        <v>256</v>
      </c>
      <c r="C137" s="6" t="s">
        <v>483</v>
      </c>
      <c r="E137" s="8"/>
      <c r="F137" s="8"/>
    </row>
    <row r="138" spans="1:6" s="6" customFormat="1" ht="12.75">
      <c r="A138" s="9">
        <v>0.5298611111111111</v>
      </c>
      <c r="B138" s="10" t="s">
        <v>469</v>
      </c>
      <c r="C138" s="6" t="s">
        <v>483</v>
      </c>
      <c r="E138" s="8"/>
      <c r="F138" s="8"/>
    </row>
    <row r="139" spans="1:6" s="6" customFormat="1" ht="12.75">
      <c r="A139" s="9">
        <v>0.5402777777777777</v>
      </c>
      <c r="B139" s="10" t="s">
        <v>290</v>
      </c>
      <c r="C139" s="6" t="s">
        <v>483</v>
      </c>
      <c r="E139" s="8"/>
      <c r="F139" s="8"/>
    </row>
    <row r="140" spans="1:6" s="6" customFormat="1" ht="12.75">
      <c r="A140" s="9">
        <v>0.5506944444444445</v>
      </c>
      <c r="B140" s="10" t="s">
        <v>22</v>
      </c>
      <c r="C140" s="6" t="s">
        <v>483</v>
      </c>
      <c r="E140" s="8"/>
      <c r="F140" s="8"/>
    </row>
    <row r="141" spans="1:6" s="6" customFormat="1" ht="12.75">
      <c r="A141" s="9">
        <v>0.5611111111111111</v>
      </c>
      <c r="B141" s="10" t="s">
        <v>291</v>
      </c>
      <c r="C141" s="6" t="s">
        <v>483</v>
      </c>
      <c r="E141" s="8"/>
      <c r="F141" s="8"/>
    </row>
    <row r="142" spans="1:6" s="6" customFormat="1" ht="12.75">
      <c r="A142" s="9">
        <v>0.5715277777777777</v>
      </c>
      <c r="B142" s="10" t="s">
        <v>292</v>
      </c>
      <c r="C142" s="6" t="s">
        <v>483</v>
      </c>
      <c r="E142" s="8"/>
      <c r="F142" s="8"/>
    </row>
    <row r="143" ht="12.75">
      <c r="A143" t="s">
        <v>525</v>
      </c>
    </row>
    <row r="144" spans="1:3" ht="12.75">
      <c r="A144" s="4">
        <v>0.40972222222222227</v>
      </c>
      <c r="B144" t="s">
        <v>114</v>
      </c>
      <c r="C144" t="s">
        <v>483</v>
      </c>
    </row>
    <row r="145" spans="1:3" ht="12.75">
      <c r="A145" s="4">
        <v>0.4305555555555556</v>
      </c>
      <c r="B145" t="s">
        <v>581</v>
      </c>
      <c r="C145" t="s">
        <v>483</v>
      </c>
    </row>
    <row r="146" spans="1:3" ht="12.75">
      <c r="A146" s="4">
        <v>0.4395833333333334</v>
      </c>
      <c r="B146" t="s">
        <v>115</v>
      </c>
      <c r="C146" t="s">
        <v>483</v>
      </c>
    </row>
    <row r="147" spans="1:3" ht="12.75">
      <c r="A147" s="4">
        <v>0.45694444444444443</v>
      </c>
      <c r="B147" t="s">
        <v>578</v>
      </c>
      <c r="C147" t="s">
        <v>483</v>
      </c>
    </row>
    <row r="148" spans="1:3" ht="12.75">
      <c r="A148" s="4">
        <v>0.48333333333333334</v>
      </c>
      <c r="B148" t="s">
        <v>116</v>
      </c>
      <c r="C148" t="s">
        <v>483</v>
      </c>
    </row>
    <row r="149" spans="1:3" ht="12.75">
      <c r="A149" s="4">
        <v>0.5</v>
      </c>
      <c r="B149" t="s">
        <v>117</v>
      </c>
      <c r="C149" t="s">
        <v>483</v>
      </c>
    </row>
    <row r="150" spans="1:3" ht="12.75">
      <c r="A150" s="4">
        <v>0.5159722222222222</v>
      </c>
      <c r="B150" t="s">
        <v>118</v>
      </c>
      <c r="C150" t="s">
        <v>483</v>
      </c>
    </row>
    <row r="151" ht="12.75">
      <c r="A151" s="7" t="s">
        <v>299</v>
      </c>
    </row>
    <row r="152" spans="1:3" ht="12.75">
      <c r="A152" s="4">
        <v>0.4375</v>
      </c>
      <c r="B152" t="s">
        <v>303</v>
      </c>
      <c r="C152" t="s">
        <v>483</v>
      </c>
    </row>
    <row r="153" spans="1:3" ht="12.75">
      <c r="A153" s="4">
        <v>0.4583333333333333</v>
      </c>
      <c r="B153" t="s">
        <v>304</v>
      </c>
      <c r="C153" t="s">
        <v>483</v>
      </c>
    </row>
    <row r="154" spans="1:3" ht="12.75">
      <c r="A154" s="4">
        <v>0.4930555555555556</v>
      </c>
      <c r="B154" t="s">
        <v>305</v>
      </c>
      <c r="C154" t="s">
        <v>483</v>
      </c>
    </row>
    <row r="155" spans="1:3" ht="12.75">
      <c r="A155" s="4">
        <v>0.5347222222222222</v>
      </c>
      <c r="B155" t="s">
        <v>306</v>
      </c>
      <c r="C155" t="s">
        <v>483</v>
      </c>
    </row>
    <row r="156" spans="1:3" ht="12.75">
      <c r="A156" s="4">
        <v>0.5555555555555556</v>
      </c>
      <c r="B156" t="s">
        <v>307</v>
      </c>
      <c r="C156" t="s">
        <v>483</v>
      </c>
    </row>
    <row r="157" ht="12.75">
      <c r="A157" s="4" t="s">
        <v>134</v>
      </c>
    </row>
    <row r="158" spans="1:5" ht="12.75">
      <c r="A158" s="4">
        <v>0.44097222222222227</v>
      </c>
      <c r="B158">
        <v>500</v>
      </c>
      <c r="E158" s="1" t="s">
        <v>139</v>
      </c>
    </row>
    <row r="159" spans="1:5" ht="12" customHeight="1">
      <c r="A159" s="4">
        <v>0.4576388888888889</v>
      </c>
      <c r="B159">
        <v>500</v>
      </c>
      <c r="E159" s="1" t="s">
        <v>139</v>
      </c>
    </row>
    <row r="160" spans="1:5" ht="12.75">
      <c r="A160" s="4">
        <v>0.4708333333333334</v>
      </c>
      <c r="B160">
        <v>500</v>
      </c>
      <c r="E160" s="1" t="s">
        <v>139</v>
      </c>
    </row>
    <row r="161" spans="1:5" ht="12.75">
      <c r="A161" s="4">
        <v>0.49583333333333335</v>
      </c>
      <c r="B161">
        <v>500</v>
      </c>
      <c r="E161" s="1" t="s">
        <v>139</v>
      </c>
    </row>
    <row r="162" ht="12.75">
      <c r="A162" s="6" t="s">
        <v>101</v>
      </c>
    </row>
    <row r="163" spans="1:3" ht="12.75">
      <c r="A163" s="4">
        <v>0.4375</v>
      </c>
      <c r="C163" t="s">
        <v>483</v>
      </c>
    </row>
    <row r="164" ht="12.75">
      <c r="A164" s="6" t="s">
        <v>30</v>
      </c>
    </row>
    <row r="165" spans="1:4" ht="12.75">
      <c r="A165" s="4">
        <v>0.3958333333333333</v>
      </c>
      <c r="D165" t="s">
        <v>483</v>
      </c>
    </row>
    <row r="166" spans="1:2" ht="12.75">
      <c r="A166" s="4">
        <v>0.43194444444444446</v>
      </c>
      <c r="B166" t="s">
        <v>584</v>
      </c>
    </row>
    <row r="167" spans="1:3" ht="12.75">
      <c r="A167" s="4">
        <v>0.4458333333333333</v>
      </c>
      <c r="B167" t="s">
        <v>117</v>
      </c>
      <c r="C167" t="s">
        <v>585</v>
      </c>
    </row>
    <row r="168" spans="1:3" ht="12.75">
      <c r="A168" s="4">
        <v>0.5625</v>
      </c>
      <c r="C168" t="s">
        <v>585</v>
      </c>
    </row>
    <row r="169" spans="1:3" ht="12.75">
      <c r="A169" s="4">
        <v>0.6041666666666666</v>
      </c>
      <c r="C169" t="s">
        <v>585</v>
      </c>
    </row>
    <row r="170" ht="12.75">
      <c r="A170" s="6" t="s">
        <v>35</v>
      </c>
    </row>
    <row r="171" spans="1:2" ht="12.75">
      <c r="A171" s="4">
        <v>0.4236111111111111</v>
      </c>
      <c r="B171" t="s">
        <v>38</v>
      </c>
    </row>
    <row r="172" spans="1:5" ht="25.5">
      <c r="A172" s="4">
        <v>0.44097222222222227</v>
      </c>
      <c r="B172" t="s">
        <v>39</v>
      </c>
      <c r="D172" t="s">
        <v>483</v>
      </c>
      <c r="E172" s="1" t="s">
        <v>215</v>
      </c>
    </row>
    <row r="173" spans="1:3" ht="12.75">
      <c r="A173" s="4">
        <v>0.4583333333333333</v>
      </c>
      <c r="B173" t="s">
        <v>40</v>
      </c>
      <c r="C173" t="s">
        <v>483</v>
      </c>
    </row>
    <row r="174" spans="1:4" ht="12.75">
      <c r="A174" s="4">
        <v>0.48125</v>
      </c>
      <c r="B174" t="s">
        <v>41</v>
      </c>
      <c r="D174" t="s">
        <v>483</v>
      </c>
    </row>
    <row r="175" ht="12.75">
      <c r="A175" t="s">
        <v>425</v>
      </c>
    </row>
    <row r="176" spans="1:3" ht="12.75">
      <c r="A176" s="4">
        <v>0.5208333333333334</v>
      </c>
      <c r="B176" t="s">
        <v>426</v>
      </c>
      <c r="C176" t="s">
        <v>483</v>
      </c>
    </row>
    <row r="177" ht="12.75">
      <c r="A177" t="s">
        <v>428</v>
      </c>
    </row>
    <row r="178" spans="1:2" ht="12.75">
      <c r="A178" s="4">
        <v>0.4444444444444444</v>
      </c>
      <c r="B178" t="s">
        <v>438</v>
      </c>
    </row>
    <row r="179" spans="1:4" ht="12.75">
      <c r="A179" s="4">
        <v>0.5423611111111112</v>
      </c>
      <c r="B179" t="s">
        <v>439</v>
      </c>
      <c r="D179" t="s">
        <v>445</v>
      </c>
    </row>
    <row r="180" ht="12.75">
      <c r="A180" t="s">
        <v>441</v>
      </c>
    </row>
    <row r="181" spans="1:3" ht="12.75">
      <c r="A181" s="4">
        <v>0.4583333333333333</v>
      </c>
      <c r="B181" t="s">
        <v>341</v>
      </c>
      <c r="C181" t="s">
        <v>483</v>
      </c>
    </row>
    <row r="182" spans="1:3" ht="12.75">
      <c r="A182" s="4">
        <v>0.4791666666666667</v>
      </c>
      <c r="B182" t="s">
        <v>362</v>
      </c>
      <c r="C182" t="s">
        <v>483</v>
      </c>
    </row>
    <row r="183" spans="1:3" ht="12.75">
      <c r="A183" s="4">
        <v>0.5</v>
      </c>
      <c r="B183" t="s">
        <v>254</v>
      </c>
      <c r="C183" t="s">
        <v>483</v>
      </c>
    </row>
    <row r="184" ht="12" customHeight="1">
      <c r="A184" t="s">
        <v>63</v>
      </c>
    </row>
    <row r="185" spans="1:3" ht="12.75">
      <c r="A185" s="4">
        <v>0.4166666666666667</v>
      </c>
      <c r="B185">
        <v>5</v>
      </c>
      <c r="C185" t="s">
        <v>483</v>
      </c>
    </row>
    <row r="186" spans="1:3" ht="12.75">
      <c r="A186" s="4">
        <v>0.4270833333333333</v>
      </c>
      <c r="B186">
        <v>15</v>
      </c>
      <c r="C186" t="s">
        <v>585</v>
      </c>
    </row>
    <row r="187" spans="1:3" ht="12.75">
      <c r="A187" s="4">
        <v>0.4375</v>
      </c>
      <c r="B187">
        <v>19</v>
      </c>
      <c r="C187" t="s">
        <v>483</v>
      </c>
    </row>
    <row r="188" spans="1:3" ht="12.75">
      <c r="A188" s="4">
        <v>0.4895833333333333</v>
      </c>
      <c r="B188">
        <v>24</v>
      </c>
      <c r="C188" t="s">
        <v>483</v>
      </c>
    </row>
    <row r="189" spans="1:3" ht="12.75">
      <c r="A189" s="4">
        <v>0.4583333333333333</v>
      </c>
      <c r="B189">
        <v>33</v>
      </c>
      <c r="C189" t="s">
        <v>483</v>
      </c>
    </row>
  </sheetData>
  <sheetProtection/>
  <printOptions/>
  <pageMargins left="0.75" right="0.75" top="1" bottom="1" header="0.5" footer="0.5"/>
  <pageSetup orientation="portrait" paperSize="9"/>
  <headerFooter alignWithMargins="0">
    <oddHeader xml:space="preserve">&amp;C&amp;"Verdana,Bold"Snapshot Day 10/2/07
Tides 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00"/>
  <sheetViews>
    <sheetView workbookViewId="0" topLeftCell="A1">
      <pane ySplit="2060" topLeftCell="BM1" activePane="bottomLeft" state="split"/>
      <selection pane="topLeft" activeCell="BC1" sqref="BC1"/>
      <selection pane="bottomLeft" activeCell="I1" sqref="I1"/>
    </sheetView>
  </sheetViews>
  <sheetFormatPr defaultColWidth="11.00390625" defaultRowHeight="12.75"/>
  <cols>
    <col min="1" max="1" width="11.00390625" style="0" customWidth="1"/>
    <col min="2" max="2" width="4.00390625" style="0" customWidth="1"/>
    <col min="3" max="3" width="4.375" style="0" customWidth="1"/>
    <col min="4" max="6" width="3.375" style="0" customWidth="1"/>
    <col min="7" max="7" width="3.75390625" style="0" customWidth="1"/>
    <col min="8" max="8" width="5.125" style="0" customWidth="1"/>
    <col min="9" max="9" width="3.875" style="0" customWidth="1"/>
    <col min="10" max="10" width="3.75390625" style="0" customWidth="1"/>
    <col min="11" max="11" width="2.75390625" style="0" customWidth="1"/>
    <col min="12" max="13" width="3.875" style="0" customWidth="1"/>
    <col min="14" max="14" width="5.25390625" style="0" customWidth="1"/>
    <col min="15" max="15" width="3.375" style="0" customWidth="1"/>
    <col min="16" max="16" width="4.00390625" style="0" customWidth="1"/>
    <col min="17" max="17" width="4.125" style="0" customWidth="1"/>
    <col min="18" max="19" width="2.875" style="0" customWidth="1"/>
    <col min="20" max="20" width="3.875" style="0" customWidth="1"/>
    <col min="21" max="21" width="4.625" style="0" customWidth="1"/>
    <col min="22" max="22" width="2.375" style="0" customWidth="1"/>
    <col min="23" max="23" width="3.00390625" style="0" customWidth="1"/>
    <col min="24" max="24" width="4.125" style="0" customWidth="1"/>
    <col min="25" max="25" width="3.875" style="0" customWidth="1"/>
    <col min="26" max="26" width="3.125" style="0" customWidth="1"/>
    <col min="27" max="27" width="3.375" style="0" customWidth="1"/>
    <col min="28" max="28" width="3.75390625" style="0" customWidth="1"/>
    <col min="29" max="30" width="2.75390625" style="0" customWidth="1"/>
    <col min="31" max="33" width="3.75390625" style="0" customWidth="1"/>
    <col min="34" max="34" width="2.75390625" style="0" customWidth="1"/>
    <col min="35" max="35" width="2.375" style="0" customWidth="1"/>
    <col min="36" max="39" width="3.75390625" style="0" customWidth="1"/>
    <col min="40" max="40" width="2.875" style="0" customWidth="1"/>
    <col min="41" max="44" width="4.00390625" style="0" customWidth="1"/>
    <col min="45" max="45" width="4.375" style="0" customWidth="1"/>
    <col min="46" max="49" width="3.75390625" style="0" customWidth="1"/>
    <col min="50" max="52" width="5.00390625" style="0" customWidth="1"/>
    <col min="53" max="53" width="4.875" style="0" customWidth="1"/>
    <col min="54" max="54" width="4.875" style="3" customWidth="1"/>
    <col min="55" max="55" width="11.00390625" style="14" customWidth="1"/>
  </cols>
  <sheetData>
    <row r="1" spans="1:55" ht="90" customHeight="1">
      <c r="A1" s="21" t="s">
        <v>381</v>
      </c>
      <c r="B1" s="62" t="s">
        <v>382</v>
      </c>
      <c r="C1" s="62" t="s">
        <v>383</v>
      </c>
      <c r="D1" s="62" t="s">
        <v>435</v>
      </c>
      <c r="E1" s="62" t="s">
        <v>436</v>
      </c>
      <c r="F1" s="62" t="s">
        <v>437</v>
      </c>
      <c r="G1" s="62" t="s">
        <v>602</v>
      </c>
      <c r="H1" s="62" t="s">
        <v>384</v>
      </c>
      <c r="I1" s="62" t="s">
        <v>385</v>
      </c>
      <c r="J1" s="62" t="s">
        <v>261</v>
      </c>
      <c r="K1" s="62" t="s">
        <v>597</v>
      </c>
      <c r="L1" s="62" t="s">
        <v>263</v>
      </c>
      <c r="M1" s="62" t="s">
        <v>264</v>
      </c>
      <c r="N1" s="62" t="s">
        <v>604</v>
      </c>
      <c r="O1" s="62" t="s">
        <v>603</v>
      </c>
      <c r="P1" s="62" t="s">
        <v>622</v>
      </c>
      <c r="Q1" s="62" t="s">
        <v>598</v>
      </c>
      <c r="R1" s="62" t="s">
        <v>364</v>
      </c>
      <c r="S1" s="62" t="s">
        <v>371</v>
      </c>
      <c r="T1" s="62" t="s">
        <v>592</v>
      </c>
      <c r="U1" s="62" t="s">
        <v>595</v>
      </c>
      <c r="V1" s="62" t="s">
        <v>594</v>
      </c>
      <c r="W1" s="62" t="s">
        <v>537</v>
      </c>
      <c r="X1" s="62" t="s">
        <v>538</v>
      </c>
      <c r="Y1" s="62" t="s">
        <v>514</v>
      </c>
      <c r="Z1" s="62" t="s">
        <v>539</v>
      </c>
      <c r="AA1" s="62" t="s">
        <v>387</v>
      </c>
      <c r="AB1" s="62" t="s">
        <v>510</v>
      </c>
      <c r="AC1" s="62" t="s">
        <v>499</v>
      </c>
      <c r="AD1" s="62" t="s">
        <v>596</v>
      </c>
      <c r="AE1" s="62" t="s">
        <v>310</v>
      </c>
      <c r="AF1" s="62" t="s">
        <v>37</v>
      </c>
      <c r="AG1" s="62" t="s">
        <v>1</v>
      </c>
      <c r="AH1" s="62" t="s">
        <v>498</v>
      </c>
      <c r="AI1" s="62" t="s">
        <v>593</v>
      </c>
      <c r="AJ1" s="62" t="s">
        <v>293</v>
      </c>
      <c r="AK1" s="62" t="s">
        <v>34</v>
      </c>
      <c r="AL1" s="62" t="s">
        <v>444</v>
      </c>
      <c r="AM1" s="62" t="s">
        <v>47</v>
      </c>
      <c r="AN1" s="62" t="s">
        <v>372</v>
      </c>
      <c r="AO1" s="62" t="s">
        <v>515</v>
      </c>
      <c r="AP1" s="62" t="s">
        <v>313</v>
      </c>
      <c r="AQ1" s="62" t="s">
        <v>311</v>
      </c>
      <c r="AR1" s="62" t="s">
        <v>312</v>
      </c>
      <c r="AS1" s="62" t="s">
        <v>386</v>
      </c>
      <c r="AT1" s="62" t="s">
        <v>365</v>
      </c>
      <c r="AU1" s="62" t="s">
        <v>404</v>
      </c>
      <c r="AV1" s="62" t="s">
        <v>181</v>
      </c>
      <c r="AW1" s="62" t="s">
        <v>182</v>
      </c>
      <c r="AX1" s="62" t="s">
        <v>170</v>
      </c>
      <c r="AY1" s="62" t="s">
        <v>73</v>
      </c>
      <c r="AZ1" s="62" t="s">
        <v>97</v>
      </c>
      <c r="BA1" s="62" t="s">
        <v>172</v>
      </c>
      <c r="BB1" s="62" t="s">
        <v>152</v>
      </c>
      <c r="BC1" s="13"/>
    </row>
    <row r="2" spans="1:54" ht="12.75">
      <c r="A2" s="23" t="s">
        <v>162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63"/>
    </row>
    <row r="3" spans="1:54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>
        <v>2</v>
      </c>
      <c r="AY3" s="22"/>
      <c r="AZ3" s="22"/>
      <c r="BA3" s="22"/>
      <c r="BB3" s="63">
        <f>SUM(B3:BA3)</f>
        <v>2</v>
      </c>
    </row>
    <row r="4" spans="1:54" ht="12.75">
      <c r="A4" s="23" t="s">
        <v>471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63"/>
    </row>
    <row r="5" spans="1:5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>
        <v>2</v>
      </c>
      <c r="BB5" s="63">
        <f aca="true" t="shared" si="0" ref="BB5:BB66">SUM(B5:BA5)</f>
        <v>2</v>
      </c>
    </row>
    <row r="6" spans="1:54" ht="12.75">
      <c r="A6" s="44" t="s">
        <v>262</v>
      </c>
      <c r="B6" s="21"/>
      <c r="C6" s="21"/>
      <c r="D6" s="21"/>
      <c r="E6" s="21"/>
      <c r="F6" s="21"/>
      <c r="G6" s="21"/>
      <c r="H6" s="21"/>
      <c r="I6" s="21"/>
      <c r="J6" s="49"/>
      <c r="K6" s="4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63"/>
    </row>
    <row r="7" spans="1:54" ht="12.75">
      <c r="A7" s="44"/>
      <c r="B7" s="21"/>
      <c r="C7" s="21"/>
      <c r="D7" s="21"/>
      <c r="E7" s="21"/>
      <c r="F7" s="21"/>
      <c r="G7" s="21"/>
      <c r="H7" s="21"/>
      <c r="I7" s="21"/>
      <c r="J7" s="49">
        <v>1</v>
      </c>
      <c r="K7" s="4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63">
        <f t="shared" si="0"/>
        <v>1</v>
      </c>
    </row>
    <row r="8" spans="1:54" ht="12.75">
      <c r="A8" s="23" t="s">
        <v>543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63"/>
    </row>
    <row r="9" spans="1:54" ht="12.75">
      <c r="A9" s="22"/>
      <c r="B9" s="22">
        <v>5</v>
      </c>
      <c r="C9" s="22"/>
      <c r="D9" s="22"/>
      <c r="E9" s="22"/>
      <c r="F9" s="22"/>
      <c r="G9" s="22"/>
      <c r="H9" s="22"/>
      <c r="I9" s="22">
        <v>5</v>
      </c>
      <c r="J9" s="22">
        <v>1</v>
      </c>
      <c r="K9" s="22"/>
      <c r="L9" s="22">
        <v>51</v>
      </c>
      <c r="M9" s="22">
        <v>1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63">
        <f t="shared" si="0"/>
        <v>63</v>
      </c>
    </row>
    <row r="10" spans="1:54" ht="12.75">
      <c r="A10" s="23" t="s">
        <v>265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63"/>
    </row>
    <row r="11" spans="1:54" ht="12.75">
      <c r="A11" s="22"/>
      <c r="B11" s="22">
        <v>2</v>
      </c>
      <c r="C11" s="22"/>
      <c r="D11" s="22"/>
      <c r="E11" s="22"/>
      <c r="F11" s="22"/>
      <c r="G11" s="22">
        <v>35</v>
      </c>
      <c r="H11" s="22"/>
      <c r="I11" s="22">
        <v>10</v>
      </c>
      <c r="J11" s="22"/>
      <c r="K11" s="22"/>
      <c r="L11" s="22"/>
      <c r="M11" s="22"/>
      <c r="N11" s="22">
        <v>20</v>
      </c>
      <c r="O11" s="22">
        <v>2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63">
        <f t="shared" si="0"/>
        <v>69</v>
      </c>
    </row>
    <row r="12" spans="1:54" ht="12.75">
      <c r="A12" s="23" t="s">
        <v>339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63"/>
    </row>
    <row r="13" spans="1:54" ht="12.75">
      <c r="A13" s="64" t="s">
        <v>616</v>
      </c>
      <c r="B13" s="22"/>
      <c r="C13" s="22"/>
      <c r="D13" s="22"/>
      <c r="E13" s="22"/>
      <c r="F13" s="22"/>
      <c r="G13" s="22"/>
      <c r="H13" s="22"/>
      <c r="I13" s="22">
        <v>1</v>
      </c>
      <c r="J13" s="22"/>
      <c r="K13" s="22"/>
      <c r="L13" s="22">
        <v>9</v>
      </c>
      <c r="M13" s="22">
        <v>2</v>
      </c>
      <c r="N13" s="22">
        <v>4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63">
        <f t="shared" si="0"/>
        <v>16</v>
      </c>
    </row>
    <row r="14" spans="1:54" ht="12.75">
      <c r="A14" s="64" t="s">
        <v>617</v>
      </c>
      <c r="B14" s="22"/>
      <c r="C14" s="22"/>
      <c r="D14" s="22"/>
      <c r="E14" s="22"/>
      <c r="F14" s="22"/>
      <c r="G14" s="22"/>
      <c r="H14" s="22"/>
      <c r="I14" s="22">
        <v>1</v>
      </c>
      <c r="J14" s="22"/>
      <c r="K14" s="22"/>
      <c r="L14" s="22">
        <v>1</v>
      </c>
      <c r="M14" s="22"/>
      <c r="N14" s="22">
        <v>60</v>
      </c>
      <c r="O14" s="22"/>
      <c r="P14" s="22">
        <v>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63">
        <f t="shared" si="0"/>
        <v>63</v>
      </c>
    </row>
    <row r="15" spans="1:54" ht="12.75">
      <c r="A15" s="64" t="s">
        <v>619</v>
      </c>
      <c r="B15" s="22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>
        <v>10</v>
      </c>
      <c r="M15" s="22"/>
      <c r="N15" s="22">
        <v>17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63">
        <f t="shared" si="0"/>
        <v>38</v>
      </c>
    </row>
    <row r="16" spans="1:54" ht="12.75">
      <c r="A16" s="64" t="s">
        <v>618</v>
      </c>
      <c r="B16" s="22">
        <v>2</v>
      </c>
      <c r="C16" s="22"/>
      <c r="D16" s="22"/>
      <c r="E16" s="22"/>
      <c r="F16" s="22"/>
      <c r="G16" s="22"/>
      <c r="H16" s="22"/>
      <c r="I16" s="22">
        <v>1</v>
      </c>
      <c r="J16" s="22"/>
      <c r="K16" s="22"/>
      <c r="L16" s="22">
        <v>4</v>
      </c>
      <c r="M16" s="22">
        <v>1</v>
      </c>
      <c r="N16" s="22">
        <v>15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63">
        <f t="shared" si="0"/>
        <v>23</v>
      </c>
    </row>
    <row r="17" spans="1:54" ht="12.75">
      <c r="A17" s="64" t="s">
        <v>620</v>
      </c>
      <c r="B17" s="22"/>
      <c r="C17" s="22"/>
      <c r="D17" s="22"/>
      <c r="E17" s="22"/>
      <c r="F17" s="22"/>
      <c r="G17" s="22"/>
      <c r="H17" s="22"/>
      <c r="I17" s="22">
        <v>2</v>
      </c>
      <c r="J17" s="22"/>
      <c r="K17" s="22"/>
      <c r="L17" s="22"/>
      <c r="M17" s="22"/>
      <c r="N17" s="22">
        <v>20</v>
      </c>
      <c r="O17" s="22"/>
      <c r="P17" s="22">
        <v>1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63">
        <f t="shared" si="0"/>
        <v>23</v>
      </c>
    </row>
    <row r="18" spans="1:54" ht="12.75">
      <c r="A18" s="64" t="s">
        <v>621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>
        <v>30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63">
        <f t="shared" si="0"/>
        <v>30</v>
      </c>
    </row>
    <row r="19" spans="1:54" ht="12.75">
      <c r="A19" s="23" t="s">
        <v>340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63"/>
    </row>
    <row r="20" spans="1:54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>
        <v>8</v>
      </c>
      <c r="M20" s="22"/>
      <c r="N20" s="22"/>
      <c r="O20" s="22">
        <v>1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63">
        <f t="shared" si="0"/>
        <v>9</v>
      </c>
    </row>
    <row r="21" spans="1:54" ht="12.75">
      <c r="A21" s="23" t="s">
        <v>361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63"/>
    </row>
    <row r="22" spans="1:54" ht="12.75">
      <c r="A22" s="22"/>
      <c r="B22" s="22">
        <v>1</v>
      </c>
      <c r="C22" s="22"/>
      <c r="D22" s="22"/>
      <c r="E22" s="22"/>
      <c r="F22" s="22"/>
      <c r="G22" s="22">
        <v>25</v>
      </c>
      <c r="H22" s="22"/>
      <c r="I22" s="22">
        <v>39</v>
      </c>
      <c r="J22" s="22">
        <v>1</v>
      </c>
      <c r="K22" s="22"/>
      <c r="L22" s="22"/>
      <c r="M22" s="22"/>
      <c r="N22" s="22"/>
      <c r="O22" s="22">
        <v>4</v>
      </c>
      <c r="P22" s="22"/>
      <c r="Q22" s="22"/>
      <c r="R22" s="22">
        <v>1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>
        <v>1</v>
      </c>
      <c r="AU22" s="22"/>
      <c r="AV22" s="22"/>
      <c r="AW22" s="22"/>
      <c r="AX22" s="22"/>
      <c r="AY22" s="22"/>
      <c r="AZ22" s="22"/>
      <c r="BA22" s="22"/>
      <c r="BB22" s="63">
        <f t="shared" si="0"/>
        <v>72</v>
      </c>
    </row>
    <row r="23" spans="1:54" ht="12.75">
      <c r="A23" s="23" t="s">
        <v>370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63"/>
    </row>
    <row r="24" spans="1:54" ht="12.75">
      <c r="A24" s="22"/>
      <c r="B24" s="22">
        <v>26</v>
      </c>
      <c r="C24" s="22">
        <v>15</v>
      </c>
      <c r="D24" s="22"/>
      <c r="E24" s="22"/>
      <c r="F24" s="22"/>
      <c r="G24" s="22"/>
      <c r="H24" s="22"/>
      <c r="I24" s="22">
        <v>1</v>
      </c>
      <c r="J24" s="22">
        <v>15</v>
      </c>
      <c r="K24" s="22"/>
      <c r="L24" s="22">
        <v>14</v>
      </c>
      <c r="M24" s="22"/>
      <c r="N24" s="22">
        <v>28</v>
      </c>
      <c r="O24" s="22"/>
      <c r="P24" s="22">
        <v>7</v>
      </c>
      <c r="Q24" s="22"/>
      <c r="R24" s="22"/>
      <c r="S24" s="22">
        <v>2</v>
      </c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>
        <v>2</v>
      </c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63">
        <f t="shared" si="0"/>
        <v>110</v>
      </c>
    </row>
    <row r="25" spans="1:54" ht="12.75">
      <c r="A25" s="23" t="s">
        <v>282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63"/>
    </row>
    <row r="26" spans="1:54" ht="12.75">
      <c r="A26" s="22"/>
      <c r="B26" s="22"/>
      <c r="C26" s="22"/>
      <c r="D26" s="22"/>
      <c r="E26" s="22"/>
      <c r="F26" s="22"/>
      <c r="G26" s="22"/>
      <c r="H26" s="22"/>
      <c r="I26" s="22">
        <v>3</v>
      </c>
      <c r="J26" s="22"/>
      <c r="K26" s="22"/>
      <c r="L26" s="22"/>
      <c r="M26" s="22"/>
      <c r="N26" s="22">
        <v>262</v>
      </c>
      <c r="O26" s="22"/>
      <c r="P26" s="22"/>
      <c r="Q26" s="22"/>
      <c r="R26" s="22">
        <v>45</v>
      </c>
      <c r="S26" s="22">
        <v>10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63">
        <f t="shared" si="0"/>
        <v>320</v>
      </c>
    </row>
    <row r="27" spans="1:54" ht="12.75">
      <c r="A27" s="23" t="s">
        <v>50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63"/>
    </row>
    <row r="28" spans="1:54" ht="12.75">
      <c r="A28" s="22"/>
      <c r="B28" s="22"/>
      <c r="C28" s="22">
        <v>1</v>
      </c>
      <c r="D28" s="22"/>
      <c r="E28" s="22"/>
      <c r="F28" s="22"/>
      <c r="G28" s="22"/>
      <c r="H28" s="22"/>
      <c r="I28" s="22">
        <v>30</v>
      </c>
      <c r="J28" s="22"/>
      <c r="K28" s="22"/>
      <c r="L28" s="22"/>
      <c r="M28" s="22"/>
      <c r="N28" s="22"/>
      <c r="O28" s="22"/>
      <c r="P28" s="22"/>
      <c r="Q28" s="22"/>
      <c r="R28" s="22"/>
      <c r="S28" s="22">
        <v>6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63">
        <f t="shared" si="0"/>
        <v>37</v>
      </c>
    </row>
    <row r="29" spans="1:54" ht="12.75">
      <c r="A29" s="23" t="s">
        <v>62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63"/>
    </row>
    <row r="30" spans="1:54" ht="12.75">
      <c r="A30" s="64" t="s">
        <v>586</v>
      </c>
      <c r="B30" s="22"/>
      <c r="C30" s="22"/>
      <c r="D30" s="22"/>
      <c r="E30" s="22"/>
      <c r="F30" s="22"/>
      <c r="G30" s="22"/>
      <c r="H30" s="22"/>
      <c r="I30" s="22">
        <v>23</v>
      </c>
      <c r="J30" s="22"/>
      <c r="K30" s="22"/>
      <c r="L30" s="22">
        <v>1</v>
      </c>
      <c r="M30" s="22">
        <v>43</v>
      </c>
      <c r="N30" s="22">
        <v>21</v>
      </c>
      <c r="O30" s="22"/>
      <c r="P30" s="22">
        <v>3</v>
      </c>
      <c r="Q30" s="22"/>
      <c r="R30" s="22"/>
      <c r="S30" s="22"/>
      <c r="T30" s="22">
        <v>1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>
        <v>2</v>
      </c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63">
        <f t="shared" si="0"/>
        <v>94</v>
      </c>
    </row>
    <row r="31" spans="1:54" ht="12.75">
      <c r="A31" s="64" t="s">
        <v>588</v>
      </c>
      <c r="B31" s="22"/>
      <c r="C31" s="22"/>
      <c r="D31" s="22"/>
      <c r="E31" s="22"/>
      <c r="F31" s="22"/>
      <c r="G31" s="22"/>
      <c r="H31" s="22"/>
      <c r="I31" s="22">
        <v>28</v>
      </c>
      <c r="J31" s="22">
        <v>3</v>
      </c>
      <c r="K31" s="22"/>
      <c r="L31" s="22">
        <v>1</v>
      </c>
      <c r="M31" s="22">
        <v>54</v>
      </c>
      <c r="N31" s="22">
        <v>79</v>
      </c>
      <c r="O31" s="22"/>
      <c r="P31" s="22">
        <v>3</v>
      </c>
      <c r="Q31" s="22"/>
      <c r="R31" s="22"/>
      <c r="S31" s="22"/>
      <c r="T31" s="22"/>
      <c r="U31" s="22">
        <v>1</v>
      </c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63">
        <f t="shared" si="0"/>
        <v>169</v>
      </c>
    </row>
    <row r="32" spans="1:54" ht="12.75">
      <c r="A32" s="64" t="s">
        <v>587</v>
      </c>
      <c r="B32" s="22"/>
      <c r="C32" s="22"/>
      <c r="D32" s="22"/>
      <c r="E32" s="22"/>
      <c r="F32" s="22"/>
      <c r="G32" s="22"/>
      <c r="H32" s="22"/>
      <c r="I32" s="22">
        <v>2</v>
      </c>
      <c r="J32" s="22"/>
      <c r="K32" s="22"/>
      <c r="L32" s="22">
        <v>6</v>
      </c>
      <c r="M32" s="22">
        <v>6</v>
      </c>
      <c r="N32" s="22">
        <v>122</v>
      </c>
      <c r="O32" s="22"/>
      <c r="P32" s="22"/>
      <c r="Q32" s="22">
        <v>2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>
        <v>3</v>
      </c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63">
        <f t="shared" si="0"/>
        <v>141</v>
      </c>
    </row>
    <row r="33" spans="1:54" ht="12.75">
      <c r="A33" s="64" t="s">
        <v>589</v>
      </c>
      <c r="B33" s="22">
        <v>12</v>
      </c>
      <c r="C33" s="22"/>
      <c r="D33" s="22"/>
      <c r="E33" s="22"/>
      <c r="F33" s="22"/>
      <c r="G33" s="22"/>
      <c r="H33" s="22"/>
      <c r="I33" s="22">
        <v>48</v>
      </c>
      <c r="J33" s="22"/>
      <c r="K33" s="22"/>
      <c r="L33" s="22">
        <v>3</v>
      </c>
      <c r="M33" s="22">
        <v>45</v>
      </c>
      <c r="N33" s="22">
        <v>93</v>
      </c>
      <c r="O33" s="22"/>
      <c r="P33" s="22">
        <v>30</v>
      </c>
      <c r="Q33" s="22">
        <v>9</v>
      </c>
      <c r="R33" s="22"/>
      <c r="S33" s="22">
        <v>3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63">
        <f t="shared" si="0"/>
        <v>243</v>
      </c>
    </row>
    <row r="34" spans="1:54" ht="12.75">
      <c r="A34" s="64" t="s">
        <v>590</v>
      </c>
      <c r="B34" s="22">
        <v>7</v>
      </c>
      <c r="C34" s="22"/>
      <c r="D34" s="22"/>
      <c r="E34" s="22"/>
      <c r="F34" s="22"/>
      <c r="G34" s="22"/>
      <c r="H34" s="22"/>
      <c r="I34" s="22">
        <v>30</v>
      </c>
      <c r="J34" s="22"/>
      <c r="K34" s="22"/>
      <c r="L34" s="22"/>
      <c r="M34" s="22">
        <v>50</v>
      </c>
      <c r="N34" s="22">
        <v>200</v>
      </c>
      <c r="O34" s="22"/>
      <c r="P34" s="22">
        <v>20</v>
      </c>
      <c r="Q34" s="22"/>
      <c r="R34" s="22"/>
      <c r="S34" s="22">
        <v>3</v>
      </c>
      <c r="T34" s="22">
        <v>1</v>
      </c>
      <c r="U34" s="22">
        <v>14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>
        <v>1</v>
      </c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63">
        <f t="shared" si="0"/>
        <v>326</v>
      </c>
    </row>
    <row r="35" spans="1:54" ht="12.75">
      <c r="A35" s="64" t="s">
        <v>591</v>
      </c>
      <c r="B35" s="22"/>
      <c r="C35" s="22"/>
      <c r="D35" s="22"/>
      <c r="E35" s="22"/>
      <c r="F35" s="22"/>
      <c r="G35" s="22"/>
      <c r="H35" s="22"/>
      <c r="I35" s="22">
        <v>24</v>
      </c>
      <c r="J35" s="22">
        <v>8</v>
      </c>
      <c r="K35" s="22"/>
      <c r="L35" s="22"/>
      <c r="M35" s="22">
        <v>35</v>
      </c>
      <c r="N35" s="22">
        <v>16</v>
      </c>
      <c r="O35" s="22"/>
      <c r="P35" s="22">
        <v>11</v>
      </c>
      <c r="Q35" s="22"/>
      <c r="R35" s="22"/>
      <c r="S35" s="22">
        <v>1</v>
      </c>
      <c r="T35" s="22">
        <v>2</v>
      </c>
      <c r="U35" s="22"/>
      <c r="V35" s="22">
        <v>2</v>
      </c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63">
        <f t="shared" si="0"/>
        <v>99</v>
      </c>
    </row>
    <row r="36" spans="1:54" ht="12.75">
      <c r="A36" s="23" t="s">
        <v>599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63"/>
    </row>
    <row r="37" spans="1:54" ht="12.75">
      <c r="A37" s="22"/>
      <c r="B37" s="22">
        <v>1</v>
      </c>
      <c r="C37" s="22"/>
      <c r="D37" s="22"/>
      <c r="E37" s="22"/>
      <c r="F37" s="22"/>
      <c r="G37" s="22"/>
      <c r="H37" s="22"/>
      <c r="I37" s="22">
        <v>1</v>
      </c>
      <c r="J37" s="22">
        <v>1</v>
      </c>
      <c r="K37" s="22">
        <v>1</v>
      </c>
      <c r="L37" s="22">
        <v>19</v>
      </c>
      <c r="M37" s="22"/>
      <c r="N37" s="22"/>
      <c r="O37" s="22">
        <v>1</v>
      </c>
      <c r="P37" s="22"/>
      <c r="Q37" s="22"/>
      <c r="R37" s="22"/>
      <c r="S37" s="22">
        <v>3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63">
        <f t="shared" si="0"/>
        <v>27</v>
      </c>
    </row>
    <row r="38" spans="1:54" ht="12.75">
      <c r="A38" s="23" t="s">
        <v>179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63"/>
    </row>
    <row r="39" spans="1:54" ht="12.75">
      <c r="A39" s="22"/>
      <c r="B39" s="22">
        <v>4</v>
      </c>
      <c r="C39" s="22">
        <v>12</v>
      </c>
      <c r="D39" s="22"/>
      <c r="E39" s="22"/>
      <c r="F39" s="22"/>
      <c r="G39" s="22"/>
      <c r="H39" s="22"/>
      <c r="I39" s="22">
        <v>6</v>
      </c>
      <c r="J39" s="22">
        <v>6</v>
      </c>
      <c r="K39" s="22"/>
      <c r="L39" s="22">
        <v>55</v>
      </c>
      <c r="M39" s="22">
        <v>18</v>
      </c>
      <c r="N39" s="22">
        <v>16</v>
      </c>
      <c r="O39" s="22"/>
      <c r="P39" s="22">
        <v>8</v>
      </c>
      <c r="Q39" s="22">
        <v>2</v>
      </c>
      <c r="R39" s="22">
        <v>4</v>
      </c>
      <c r="S39" s="22">
        <v>3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>
        <v>1</v>
      </c>
      <c r="AJ39" s="22"/>
      <c r="AK39" s="22"/>
      <c r="AL39" s="22"/>
      <c r="AM39" s="22"/>
      <c r="AN39" s="22">
        <v>2</v>
      </c>
      <c r="AO39" s="22"/>
      <c r="AP39" s="22"/>
      <c r="AQ39" s="22"/>
      <c r="AR39" s="22"/>
      <c r="AS39" s="22"/>
      <c r="AT39" s="22"/>
      <c r="AU39" s="22"/>
      <c r="AV39" s="22">
        <v>30</v>
      </c>
      <c r="AW39" s="22">
        <v>4</v>
      </c>
      <c r="AX39" s="22"/>
      <c r="AY39" s="22"/>
      <c r="AZ39" s="22"/>
      <c r="BA39" s="22"/>
      <c r="BB39" s="63">
        <f t="shared" si="0"/>
        <v>171</v>
      </c>
    </row>
    <row r="40" spans="1:54" ht="12.75">
      <c r="A40" s="23" t="s">
        <v>623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63"/>
    </row>
    <row r="41" spans="1:54" ht="12.75">
      <c r="A41" s="22"/>
      <c r="B41" s="22">
        <v>22</v>
      </c>
      <c r="C41" s="22">
        <v>12</v>
      </c>
      <c r="D41" s="22"/>
      <c r="E41" s="22"/>
      <c r="F41" s="22"/>
      <c r="G41" s="22"/>
      <c r="H41" s="22"/>
      <c r="I41" s="22"/>
      <c r="J41" s="22"/>
      <c r="K41" s="22">
        <v>4</v>
      </c>
      <c r="L41" s="22">
        <v>5</v>
      </c>
      <c r="M41" s="22"/>
      <c r="N41" s="22"/>
      <c r="O41" s="22">
        <v>1</v>
      </c>
      <c r="P41" s="22"/>
      <c r="Q41" s="22">
        <v>1</v>
      </c>
      <c r="R41" s="22">
        <v>1</v>
      </c>
      <c r="S41" s="22"/>
      <c r="T41" s="22">
        <v>1</v>
      </c>
      <c r="U41" s="22"/>
      <c r="V41" s="22"/>
      <c r="W41" s="22">
        <v>5</v>
      </c>
      <c r="X41" s="22">
        <v>1</v>
      </c>
      <c r="Y41" s="22"/>
      <c r="Z41" s="22">
        <v>2</v>
      </c>
      <c r="AA41" s="22"/>
      <c r="AB41" s="22"/>
      <c r="AC41" s="22"/>
      <c r="AD41" s="22"/>
      <c r="AE41" s="22"/>
      <c r="AF41" s="22"/>
      <c r="AG41" s="22">
        <v>2</v>
      </c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63">
        <f t="shared" si="0"/>
        <v>57</v>
      </c>
    </row>
    <row r="42" spans="1:54" ht="12.75">
      <c r="A42" s="23" t="s">
        <v>235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63"/>
    </row>
    <row r="43" spans="1:54" ht="63.75">
      <c r="A43" s="44" t="s">
        <v>624</v>
      </c>
      <c r="B43" s="22"/>
      <c r="C43" s="22">
        <v>1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>
        <v>1</v>
      </c>
      <c r="T43" s="22"/>
      <c r="U43" s="22">
        <v>1</v>
      </c>
      <c r="V43" s="22"/>
      <c r="W43" s="22"/>
      <c r="X43" s="22"/>
      <c r="Y43" s="22">
        <v>1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>
        <v>1</v>
      </c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63">
        <f t="shared" si="0"/>
        <v>5</v>
      </c>
    </row>
    <row r="44" spans="1:5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63"/>
    </row>
    <row r="45" spans="1:54" ht="12.75">
      <c r="A45" s="23" t="s">
        <v>497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63"/>
    </row>
    <row r="46" spans="1:54" ht="12.75">
      <c r="A46" s="24">
        <v>0.4166666666666667</v>
      </c>
      <c r="B46" s="22"/>
      <c r="C46" s="22">
        <v>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>
        <v>5</v>
      </c>
      <c r="O46" s="22"/>
      <c r="P46" s="22">
        <v>1</v>
      </c>
      <c r="Q46" s="22"/>
      <c r="R46" s="22"/>
      <c r="S46" s="22"/>
      <c r="T46" s="22"/>
      <c r="U46" s="22"/>
      <c r="V46" s="22"/>
      <c r="W46" s="22"/>
      <c r="X46" s="22"/>
      <c r="Y46" s="22">
        <v>1</v>
      </c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>
        <v>2</v>
      </c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63">
        <f t="shared" si="0"/>
        <v>17</v>
      </c>
    </row>
    <row r="47" spans="1:54" ht="12.75">
      <c r="A47" s="24">
        <v>0.4583333333333333</v>
      </c>
      <c r="B47" s="22"/>
      <c r="C47" s="22">
        <v>17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>
        <v>30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>
        <v>1</v>
      </c>
      <c r="AI47" s="22"/>
      <c r="AJ47" s="22"/>
      <c r="AK47" s="22"/>
      <c r="AL47" s="22"/>
      <c r="AM47" s="22"/>
      <c r="AN47" s="22">
        <v>1</v>
      </c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63">
        <f t="shared" si="0"/>
        <v>49</v>
      </c>
    </row>
    <row r="48" spans="1:54" ht="12.75">
      <c r="A48" s="24">
        <v>0.4875</v>
      </c>
      <c r="B48" s="22"/>
      <c r="C48" s="22">
        <v>6</v>
      </c>
      <c r="D48" s="22"/>
      <c r="E48" s="22"/>
      <c r="F48" s="22"/>
      <c r="G48" s="22"/>
      <c r="H48" s="22"/>
      <c r="I48" s="22">
        <v>1</v>
      </c>
      <c r="J48" s="22"/>
      <c r="K48" s="22"/>
      <c r="L48" s="22"/>
      <c r="M48" s="22"/>
      <c r="N48" s="22">
        <v>3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>
        <v>9</v>
      </c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>
        <v>1</v>
      </c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63">
        <f t="shared" si="0"/>
        <v>20</v>
      </c>
    </row>
    <row r="49" spans="1:54" ht="12.75">
      <c r="A49" s="24">
        <v>0.5208333333333334</v>
      </c>
      <c r="B49" s="22">
        <v>32</v>
      </c>
      <c r="C49" s="22">
        <v>40</v>
      </c>
      <c r="D49" s="22"/>
      <c r="E49" s="22"/>
      <c r="F49" s="22"/>
      <c r="G49" s="22"/>
      <c r="H49" s="22">
        <v>15</v>
      </c>
      <c r="I49" s="22"/>
      <c r="J49" s="22"/>
      <c r="K49" s="22"/>
      <c r="L49" s="22">
        <v>8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>
        <v>80</v>
      </c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63">
        <f t="shared" si="0"/>
        <v>175</v>
      </c>
    </row>
    <row r="50" spans="1:54" ht="12.75">
      <c r="A50" s="23" t="s">
        <v>508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63"/>
    </row>
    <row r="51" spans="1:54" ht="12.75">
      <c r="A51" s="22"/>
      <c r="B51" s="22">
        <v>60</v>
      </c>
      <c r="C51" s="22">
        <v>100</v>
      </c>
      <c r="D51" s="22"/>
      <c r="E51" s="22"/>
      <c r="F51" s="22"/>
      <c r="G51" s="22"/>
      <c r="H51" s="22">
        <v>9</v>
      </c>
      <c r="I51" s="22">
        <v>9</v>
      </c>
      <c r="J51" s="22">
        <v>4</v>
      </c>
      <c r="K51" s="22"/>
      <c r="L51" s="22">
        <v>25</v>
      </c>
      <c r="M51" s="22"/>
      <c r="N51" s="22"/>
      <c r="O51" s="22"/>
      <c r="P51" s="22">
        <v>8</v>
      </c>
      <c r="Q51" s="22"/>
      <c r="R51" s="22"/>
      <c r="S51" s="22"/>
      <c r="T51" s="22"/>
      <c r="U51" s="22"/>
      <c r="V51" s="22"/>
      <c r="W51" s="22"/>
      <c r="X51" s="22"/>
      <c r="Y51" s="22"/>
      <c r="Z51" s="22">
        <v>4</v>
      </c>
      <c r="AA51" s="22"/>
      <c r="AB51" s="22">
        <v>1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>
        <v>9</v>
      </c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63">
        <f t="shared" si="0"/>
        <v>229</v>
      </c>
    </row>
    <row r="52" spans="1:54" ht="12.75">
      <c r="A52" s="23" t="s">
        <v>513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63"/>
    </row>
    <row r="53" spans="1:54" ht="12.75">
      <c r="A53" s="22"/>
      <c r="B53" s="22"/>
      <c r="C53" s="22">
        <v>12</v>
      </c>
      <c r="D53" s="22"/>
      <c r="E53" s="22"/>
      <c r="F53" s="22"/>
      <c r="G53" s="22"/>
      <c r="H53" s="22">
        <v>180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>
        <v>1</v>
      </c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>
        <v>4</v>
      </c>
      <c r="AO53" s="22">
        <v>25</v>
      </c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63">
        <f t="shared" si="0"/>
        <v>222</v>
      </c>
    </row>
    <row r="54" spans="1:54" ht="12.75">
      <c r="A54" s="23" t="s">
        <v>325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63"/>
    </row>
    <row r="55" spans="1:54" ht="12.75">
      <c r="A55" s="22"/>
      <c r="B55" s="22"/>
      <c r="C55" s="22">
        <v>2</v>
      </c>
      <c r="D55" s="22"/>
      <c r="E55" s="22"/>
      <c r="F55" s="22"/>
      <c r="G55" s="22"/>
      <c r="H55" s="22">
        <v>18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>
        <v>3</v>
      </c>
      <c r="AO55" s="22"/>
      <c r="AP55" s="22"/>
      <c r="AQ55" s="22"/>
      <c r="AR55" s="22"/>
      <c r="AS55" s="22"/>
      <c r="AT55" s="22"/>
      <c r="AU55" s="22">
        <v>1</v>
      </c>
      <c r="AV55" s="22">
        <v>50</v>
      </c>
      <c r="AW55" s="22"/>
      <c r="AX55" s="22"/>
      <c r="AY55" s="22"/>
      <c r="AZ55" s="22"/>
      <c r="BA55" s="22"/>
      <c r="BB55" s="63">
        <f t="shared" si="0"/>
        <v>74</v>
      </c>
    </row>
    <row r="56" spans="1:54" ht="12.75">
      <c r="A56" s="23" t="s">
        <v>413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63"/>
    </row>
    <row r="57" spans="1:54" ht="12.75">
      <c r="A57" s="24">
        <v>0.3958333333333333</v>
      </c>
      <c r="B57" s="22"/>
      <c r="C57" s="22">
        <v>3</v>
      </c>
      <c r="D57" s="22"/>
      <c r="E57" s="22"/>
      <c r="F57" s="22"/>
      <c r="G57" s="22"/>
      <c r="H57" s="22">
        <v>9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63">
        <f t="shared" si="0"/>
        <v>12</v>
      </c>
    </row>
    <row r="58" spans="1:54" ht="12.75">
      <c r="A58" s="24">
        <v>0.4375</v>
      </c>
      <c r="B58" s="22"/>
      <c r="C58" s="22">
        <v>107</v>
      </c>
      <c r="D58" s="22"/>
      <c r="E58" s="22"/>
      <c r="F58" s="22"/>
      <c r="G58" s="22"/>
      <c r="H58" s="22">
        <v>8</v>
      </c>
      <c r="I58" s="22"/>
      <c r="J58" s="22"/>
      <c r="K58" s="22"/>
      <c r="L58" s="22"/>
      <c r="M58" s="22"/>
      <c r="N58" s="22"/>
      <c r="O58" s="22"/>
      <c r="P58" s="22"/>
      <c r="Q58" s="22"/>
      <c r="R58" s="22">
        <v>15</v>
      </c>
      <c r="S58" s="22"/>
      <c r="T58" s="22"/>
      <c r="U58" s="22"/>
      <c r="V58" s="22"/>
      <c r="W58" s="22"/>
      <c r="X58" s="22"/>
      <c r="Y58" s="22">
        <v>2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63">
        <f t="shared" si="0"/>
        <v>132</v>
      </c>
    </row>
    <row r="59" spans="1:54" ht="12.75">
      <c r="A59" s="24">
        <v>0.4791666666666667</v>
      </c>
      <c r="B59" s="22"/>
      <c r="C59" s="22">
        <v>22</v>
      </c>
      <c r="D59" s="22"/>
      <c r="E59" s="22"/>
      <c r="F59" s="22"/>
      <c r="G59" s="22"/>
      <c r="H59" s="22">
        <v>4</v>
      </c>
      <c r="I59" s="22"/>
      <c r="J59" s="22"/>
      <c r="K59" s="22"/>
      <c r="L59" s="22"/>
      <c r="M59" s="22"/>
      <c r="N59" s="22"/>
      <c r="O59" s="22"/>
      <c r="P59" s="22"/>
      <c r="Q59" s="22"/>
      <c r="R59" s="22">
        <v>4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>
        <v>2</v>
      </c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63">
        <f t="shared" si="0"/>
        <v>32</v>
      </c>
    </row>
    <row r="60" spans="1:54" ht="12.75">
      <c r="A60" s="24">
        <v>0.5208333333333334</v>
      </c>
      <c r="B60" s="22"/>
      <c r="C60" s="22">
        <v>68</v>
      </c>
      <c r="D60" s="22"/>
      <c r="E60" s="22"/>
      <c r="F60" s="22"/>
      <c r="G60" s="22"/>
      <c r="H60" s="22">
        <v>7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63">
        <f t="shared" si="0"/>
        <v>75</v>
      </c>
    </row>
    <row r="61" spans="1:54" ht="12.75">
      <c r="A61" s="24">
        <v>0.5625</v>
      </c>
      <c r="B61" s="22"/>
      <c r="C61" s="22">
        <v>35</v>
      </c>
      <c r="D61" s="22"/>
      <c r="E61" s="22"/>
      <c r="F61" s="22"/>
      <c r="G61" s="22"/>
      <c r="H61" s="22">
        <v>3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63">
        <f t="shared" si="0"/>
        <v>38</v>
      </c>
    </row>
    <row r="62" spans="1:54" ht="12.75">
      <c r="A62" s="27" t="s">
        <v>414</v>
      </c>
      <c r="B62" s="22" t="s">
        <v>83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63"/>
    </row>
    <row r="63" spans="1:54" ht="12.75">
      <c r="A63" s="27" t="s">
        <v>330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63"/>
    </row>
    <row r="64" spans="1:54" ht="12.75">
      <c r="A64" s="24" t="s">
        <v>2</v>
      </c>
      <c r="B64" s="22"/>
      <c r="C64" s="22"/>
      <c r="D64" s="22"/>
      <c r="E64" s="22"/>
      <c r="F64" s="22"/>
      <c r="G64" s="22"/>
      <c r="H64" s="22">
        <v>74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>
        <v>4</v>
      </c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>
        <v>1</v>
      </c>
      <c r="AH64" s="22"/>
      <c r="AI64" s="22"/>
      <c r="AJ64" s="22"/>
      <c r="AK64" s="22"/>
      <c r="AL64" s="22"/>
      <c r="AM64" s="22"/>
      <c r="AN64" s="22">
        <v>4</v>
      </c>
      <c r="AO64" s="22">
        <v>41</v>
      </c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63">
        <f t="shared" si="0"/>
        <v>124</v>
      </c>
    </row>
    <row r="65" spans="1:54" ht="12.75">
      <c r="A65" s="27" t="s">
        <v>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63"/>
    </row>
    <row r="66" spans="1:54" ht="12.75">
      <c r="A66" s="24" t="s">
        <v>14</v>
      </c>
      <c r="B66" s="22"/>
      <c r="C66" s="22">
        <v>2</v>
      </c>
      <c r="D66" s="22"/>
      <c r="E66" s="22"/>
      <c r="F66" s="22"/>
      <c r="G66" s="22"/>
      <c r="H66" s="22">
        <v>27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>
        <v>2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>
        <v>1</v>
      </c>
      <c r="AO66" s="22" t="s">
        <v>15</v>
      </c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63">
        <f t="shared" si="0"/>
        <v>32</v>
      </c>
    </row>
    <row r="67" spans="1:54" ht="12.75">
      <c r="A67" s="27" t="s">
        <v>197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63"/>
    </row>
    <row r="68" spans="1:54" ht="12.75">
      <c r="A68" s="24">
        <v>0.4375</v>
      </c>
      <c r="B68" s="22"/>
      <c r="C68" s="22">
        <v>5</v>
      </c>
      <c r="D68" s="22"/>
      <c r="E68" s="22"/>
      <c r="F68" s="22"/>
      <c r="G68" s="22"/>
      <c r="H68" s="22">
        <v>86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>
        <v>5</v>
      </c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63">
        <f aca="true" t="shared" si="1" ref="BB68:BB98">SUM(B68:BA68)</f>
        <v>96</v>
      </c>
    </row>
    <row r="69" spans="1:54" ht="12.75">
      <c r="A69" s="24">
        <v>0.4791666666666667</v>
      </c>
      <c r="B69" s="22"/>
      <c r="C69" s="22"/>
      <c r="D69" s="22"/>
      <c r="E69" s="22"/>
      <c r="F69" s="22"/>
      <c r="G69" s="22"/>
      <c r="H69" s="22">
        <v>15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>
        <v>1</v>
      </c>
      <c r="AT69" s="22"/>
      <c r="AU69" s="22"/>
      <c r="AV69" s="22"/>
      <c r="AW69" s="22"/>
      <c r="AX69" s="22"/>
      <c r="AY69" s="22"/>
      <c r="AZ69" s="22"/>
      <c r="BA69" s="22"/>
      <c r="BB69" s="63">
        <f t="shared" si="1"/>
        <v>16</v>
      </c>
    </row>
    <row r="70" spans="1:54" ht="12.75">
      <c r="A70" s="24">
        <v>0.49513888888888885</v>
      </c>
      <c r="B70" s="22"/>
      <c r="C70" s="22">
        <v>11</v>
      </c>
      <c r="D70" s="22"/>
      <c r="E70" s="22"/>
      <c r="F70" s="22"/>
      <c r="G70" s="22"/>
      <c r="H70" s="22">
        <v>9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63">
        <f t="shared" si="1"/>
        <v>20</v>
      </c>
    </row>
    <row r="71" spans="1:54" ht="12.75">
      <c r="A71" s="24">
        <v>0.034722222222222224</v>
      </c>
      <c r="B71" s="22"/>
      <c r="C71" s="22">
        <v>7</v>
      </c>
      <c r="D71" s="22"/>
      <c r="E71" s="22"/>
      <c r="F71" s="22"/>
      <c r="G71" s="22"/>
      <c r="H71" s="22">
        <v>66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63">
        <f t="shared" si="1"/>
        <v>73</v>
      </c>
    </row>
    <row r="72" spans="1:54" ht="12.75">
      <c r="A72" s="24">
        <v>0.5472222222222222</v>
      </c>
      <c r="B72" s="22"/>
      <c r="C72" s="22">
        <v>24</v>
      </c>
      <c r="D72" s="22"/>
      <c r="E72" s="22"/>
      <c r="F72" s="22"/>
      <c r="G72" s="22"/>
      <c r="H72" s="22">
        <v>9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>
        <v>1</v>
      </c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63">
        <f t="shared" si="1"/>
        <v>34</v>
      </c>
    </row>
    <row r="73" spans="1:54" ht="12.75">
      <c r="A73" s="27" t="s">
        <v>522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63"/>
    </row>
    <row r="74" spans="1:54" ht="12.75">
      <c r="A74" s="27"/>
      <c r="B74" s="22"/>
      <c r="C74" s="22">
        <v>11</v>
      </c>
      <c r="D74" s="22"/>
      <c r="E74" s="22"/>
      <c r="F74" s="22"/>
      <c r="G74" s="22"/>
      <c r="H74" s="22">
        <v>24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>
        <v>14</v>
      </c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63">
        <f t="shared" si="1"/>
        <v>49</v>
      </c>
    </row>
    <row r="75" spans="1:54" ht="13.5" customHeight="1">
      <c r="A75" s="27" t="s">
        <v>628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63"/>
    </row>
    <row r="76" spans="1:54" ht="12.75">
      <c r="A76" s="22"/>
      <c r="B76" s="22">
        <v>2</v>
      </c>
      <c r="C76" s="22">
        <v>5</v>
      </c>
      <c r="D76" s="22"/>
      <c r="E76" s="22"/>
      <c r="F76" s="22"/>
      <c r="G76" s="22"/>
      <c r="H76" s="22">
        <v>43</v>
      </c>
      <c r="I76" s="22"/>
      <c r="J76" s="22">
        <v>1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>
        <v>1</v>
      </c>
      <c r="Z76" s="22"/>
      <c r="AA76" s="22">
        <v>1</v>
      </c>
      <c r="AB76" s="22"/>
      <c r="AC76" s="22">
        <v>4</v>
      </c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>
        <v>6</v>
      </c>
      <c r="AO76" s="22"/>
      <c r="AP76" s="22"/>
      <c r="AQ76" s="22"/>
      <c r="AR76" s="22"/>
      <c r="AS76" s="22">
        <v>1</v>
      </c>
      <c r="AT76" s="22"/>
      <c r="AU76" s="22"/>
      <c r="AV76" s="22"/>
      <c r="AW76" s="22"/>
      <c r="AX76" s="22"/>
      <c r="AY76" s="22"/>
      <c r="AZ76" s="22"/>
      <c r="BA76" s="22"/>
      <c r="BB76" s="63">
        <f t="shared" si="1"/>
        <v>64</v>
      </c>
    </row>
    <row r="77" spans="1:54" ht="12.75">
      <c r="A77" s="23" t="s">
        <v>297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63"/>
    </row>
    <row r="78" spans="1:54" ht="12.75">
      <c r="A78" s="22"/>
      <c r="B78" s="22"/>
      <c r="C78" s="22">
        <v>2</v>
      </c>
      <c r="D78" s="22"/>
      <c r="E78" s="22"/>
      <c r="F78" s="22"/>
      <c r="G78" s="22">
        <v>7</v>
      </c>
      <c r="H78" s="22">
        <v>4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>
        <v>1</v>
      </c>
      <c r="AK78" s="22"/>
      <c r="AL78" s="22"/>
      <c r="AM78" s="22"/>
      <c r="AN78" s="22">
        <v>3</v>
      </c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63">
        <f t="shared" si="1"/>
        <v>17</v>
      </c>
    </row>
    <row r="79" spans="1:54" ht="12.75">
      <c r="A79" s="23" t="s">
        <v>295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63"/>
    </row>
    <row r="80" spans="1:54" ht="12.75">
      <c r="A80" s="23"/>
      <c r="B80" s="22"/>
      <c r="C80" s="22">
        <v>15</v>
      </c>
      <c r="D80" s="22"/>
      <c r="E80" s="22"/>
      <c r="F80" s="22"/>
      <c r="G80" s="22">
        <v>2</v>
      </c>
      <c r="H80" s="22">
        <v>275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>
        <v>3</v>
      </c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>
        <v>11</v>
      </c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63">
        <f t="shared" si="1"/>
        <v>306</v>
      </c>
    </row>
    <row r="81" spans="1:54" ht="12.75">
      <c r="A81" s="23" t="s">
        <v>524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63"/>
    </row>
    <row r="82" spans="1:54" ht="12.75">
      <c r="A82" s="22"/>
      <c r="B82" s="22"/>
      <c r="C82" s="22">
        <v>3</v>
      </c>
      <c r="D82" s="22"/>
      <c r="E82" s="22"/>
      <c r="F82" s="22"/>
      <c r="G82" s="22"/>
      <c r="H82" s="22">
        <v>29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>
        <v>2</v>
      </c>
      <c r="Z82" s="22"/>
      <c r="AA82" s="22">
        <v>1</v>
      </c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63">
        <f t="shared" si="1"/>
        <v>35</v>
      </c>
    </row>
    <row r="83" spans="1:54" ht="12.75">
      <c r="A83" s="23" t="s">
        <v>308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63"/>
    </row>
    <row r="84" spans="1:54" ht="12.75">
      <c r="A84" s="22"/>
      <c r="B84" s="22"/>
      <c r="C84" s="22"/>
      <c r="D84" s="22"/>
      <c r="E84" s="22"/>
      <c r="F84" s="22"/>
      <c r="G84" s="22">
        <v>5</v>
      </c>
      <c r="H84" s="22">
        <v>2</v>
      </c>
      <c r="I84" s="22"/>
      <c r="J84" s="22">
        <v>8</v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>
        <v>1</v>
      </c>
      <c r="W84" s="22"/>
      <c r="X84" s="22"/>
      <c r="Y84" s="22"/>
      <c r="Z84" s="22"/>
      <c r="AA84" s="22"/>
      <c r="AB84" s="22"/>
      <c r="AC84" s="22"/>
      <c r="AD84" s="22"/>
      <c r="AE84" s="22">
        <v>1</v>
      </c>
      <c r="AF84" s="22"/>
      <c r="AG84" s="22"/>
      <c r="AH84" s="22"/>
      <c r="AI84" s="22"/>
      <c r="AJ84" s="22"/>
      <c r="AK84" s="22"/>
      <c r="AL84" s="22"/>
      <c r="AM84" s="22"/>
      <c r="AN84" s="22">
        <v>3</v>
      </c>
      <c r="AO84" s="22">
        <v>1</v>
      </c>
      <c r="AP84" s="22"/>
      <c r="AQ84" s="22">
        <v>1</v>
      </c>
      <c r="AR84" s="22">
        <v>1</v>
      </c>
      <c r="AS84" s="22"/>
      <c r="AT84" s="22"/>
      <c r="AU84" s="22"/>
      <c r="AV84" s="22"/>
      <c r="AW84" s="22"/>
      <c r="AX84" s="22"/>
      <c r="AY84" s="22"/>
      <c r="AZ84" s="22"/>
      <c r="BA84" s="22"/>
      <c r="BB84" s="63">
        <f t="shared" si="1"/>
        <v>23</v>
      </c>
    </row>
    <row r="85" spans="1:54" ht="12.75">
      <c r="A85" s="23" t="s">
        <v>299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63"/>
    </row>
    <row r="86" spans="1:54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>
        <v>1</v>
      </c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63">
        <f t="shared" si="1"/>
        <v>1</v>
      </c>
    </row>
    <row r="87" spans="1:54" ht="12.75">
      <c r="A87" s="23" t="s">
        <v>87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63"/>
    </row>
    <row r="88" spans="1:54" ht="12.75">
      <c r="A88" s="22"/>
      <c r="B88" s="22"/>
      <c r="C88" s="22">
        <v>1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>
        <v>1</v>
      </c>
      <c r="AB88" s="22"/>
      <c r="AC88" s="22"/>
      <c r="AD88" s="22"/>
      <c r="AE88" s="22">
        <v>1</v>
      </c>
      <c r="AF88" s="22"/>
      <c r="AG88" s="22"/>
      <c r="AH88" s="22"/>
      <c r="AI88" s="22"/>
      <c r="AJ88" s="22">
        <v>9</v>
      </c>
      <c r="AK88" s="22"/>
      <c r="AL88" s="22"/>
      <c r="AM88" s="22"/>
      <c r="AN88" s="22">
        <v>2</v>
      </c>
      <c r="AO88" s="22"/>
      <c r="AP88" s="22"/>
      <c r="AQ88" s="22"/>
      <c r="AR88" s="22"/>
      <c r="AS88" s="22">
        <v>4</v>
      </c>
      <c r="AT88" s="22"/>
      <c r="AU88" s="22"/>
      <c r="AV88" s="22"/>
      <c r="AW88" s="22"/>
      <c r="AX88" s="22"/>
      <c r="AY88" s="22"/>
      <c r="AZ88" s="22"/>
      <c r="BA88" s="22"/>
      <c r="BB88" s="63">
        <f t="shared" si="1"/>
        <v>18</v>
      </c>
    </row>
    <row r="89" spans="1:54" ht="12.75">
      <c r="A89" s="23" t="s">
        <v>30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63"/>
    </row>
    <row r="90" spans="1:54" ht="12.75">
      <c r="A90" s="4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>
        <v>2</v>
      </c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63">
        <f t="shared" si="1"/>
        <v>2</v>
      </c>
    </row>
    <row r="91" spans="1:54" ht="12.75">
      <c r="A91" s="27" t="s">
        <v>36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63"/>
    </row>
    <row r="92" spans="1:54" ht="12.75">
      <c r="A92" s="22"/>
      <c r="B92" s="22"/>
      <c r="C92" s="22">
        <v>2</v>
      </c>
      <c r="D92" s="22"/>
      <c r="E92" s="22"/>
      <c r="F92" s="22"/>
      <c r="G92" s="22"/>
      <c r="H92" s="22"/>
      <c r="I92" s="22">
        <v>1</v>
      </c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>
        <v>1</v>
      </c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63">
        <f t="shared" si="1"/>
        <v>4</v>
      </c>
    </row>
    <row r="93" spans="1:54" ht="12.75">
      <c r="A93" s="40" t="s">
        <v>434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63"/>
    </row>
    <row r="94" spans="1:54" ht="12.75">
      <c r="A94" s="22"/>
      <c r="B94" s="22"/>
      <c r="C94" s="22">
        <v>1</v>
      </c>
      <c r="D94" s="22">
        <v>2</v>
      </c>
      <c r="E94" s="22">
        <v>1</v>
      </c>
      <c r="F94" s="22">
        <v>2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63">
        <f t="shared" si="1"/>
        <v>6</v>
      </c>
    </row>
    <row r="95" spans="1:54" ht="12.75">
      <c r="A95" s="40" t="s">
        <v>441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63"/>
    </row>
    <row r="96" spans="1:54" ht="12.75">
      <c r="A96" s="22"/>
      <c r="B96" s="22"/>
      <c r="C96" s="22"/>
      <c r="D96" s="22"/>
      <c r="E96" s="22"/>
      <c r="F96" s="22"/>
      <c r="G96" s="22"/>
      <c r="H96" s="22">
        <v>100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>
        <v>2</v>
      </c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63">
        <f t="shared" si="1"/>
        <v>102</v>
      </c>
    </row>
    <row r="97" spans="1:54" ht="12.75">
      <c r="A97" s="41" t="s">
        <v>63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63"/>
    </row>
    <row r="98" spans="1:54" ht="12.75">
      <c r="A98" s="22" t="s">
        <v>76</v>
      </c>
      <c r="B98" s="22"/>
      <c r="C98" s="22"/>
      <c r="D98" s="22"/>
      <c r="E98" s="22"/>
      <c r="F98" s="22"/>
      <c r="G98" s="22">
        <v>112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>
        <v>3</v>
      </c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>
        <v>1</v>
      </c>
      <c r="AQ98" s="22"/>
      <c r="AR98" s="22"/>
      <c r="AS98" s="22"/>
      <c r="AT98" s="22"/>
      <c r="AU98" s="22"/>
      <c r="AV98" s="22"/>
      <c r="AW98" s="22"/>
      <c r="AX98" s="22"/>
      <c r="AY98" s="22">
        <v>7</v>
      </c>
      <c r="AZ98" s="22">
        <v>72</v>
      </c>
      <c r="BA98" s="22"/>
      <c r="BB98" s="63">
        <f t="shared" si="1"/>
        <v>195</v>
      </c>
    </row>
    <row r="99" spans="1:54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63"/>
    </row>
    <row r="100" spans="1:55" s="3" customFormat="1" ht="12.75">
      <c r="A100" s="63" t="s">
        <v>152</v>
      </c>
      <c r="B100" s="63">
        <f>SUM(B2:B99)</f>
        <v>187</v>
      </c>
      <c r="C100" s="63">
        <f aca="true" t="shared" si="2" ref="C100:BA100">SUM(C2:C99)</f>
        <v>550</v>
      </c>
      <c r="D100" s="63">
        <f t="shared" si="2"/>
        <v>2</v>
      </c>
      <c r="E100" s="63">
        <f t="shared" si="2"/>
        <v>1</v>
      </c>
      <c r="F100" s="63">
        <f t="shared" si="2"/>
        <v>2</v>
      </c>
      <c r="G100" s="63">
        <f t="shared" si="2"/>
        <v>186</v>
      </c>
      <c r="H100" s="63">
        <f t="shared" si="2"/>
        <v>1016</v>
      </c>
      <c r="I100" s="63">
        <f t="shared" si="2"/>
        <v>266</v>
      </c>
      <c r="J100" s="63">
        <f t="shared" si="2"/>
        <v>49</v>
      </c>
      <c r="K100" s="63">
        <f t="shared" si="2"/>
        <v>5</v>
      </c>
      <c r="L100" s="63">
        <f t="shared" si="2"/>
        <v>220</v>
      </c>
      <c r="M100" s="63">
        <f t="shared" si="2"/>
        <v>255</v>
      </c>
      <c r="N100" s="63">
        <f t="shared" si="2"/>
        <v>1041</v>
      </c>
      <c r="O100" s="63">
        <f t="shared" si="2"/>
        <v>9</v>
      </c>
      <c r="P100" s="63">
        <f t="shared" si="2"/>
        <v>93</v>
      </c>
      <c r="Q100" s="63">
        <f t="shared" si="2"/>
        <v>14</v>
      </c>
      <c r="R100" s="63">
        <f t="shared" si="2"/>
        <v>70</v>
      </c>
      <c r="S100" s="63">
        <f t="shared" si="2"/>
        <v>36</v>
      </c>
      <c r="T100" s="63">
        <f t="shared" si="2"/>
        <v>5</v>
      </c>
      <c r="U100" s="63">
        <f t="shared" si="2"/>
        <v>16</v>
      </c>
      <c r="V100" s="63">
        <f t="shared" si="2"/>
        <v>3</v>
      </c>
      <c r="W100" s="63">
        <f t="shared" si="2"/>
        <v>5</v>
      </c>
      <c r="X100" s="63">
        <f t="shared" si="2"/>
        <v>81</v>
      </c>
      <c r="Y100" s="63">
        <f t="shared" si="2"/>
        <v>8</v>
      </c>
      <c r="Z100" s="63">
        <f t="shared" si="2"/>
        <v>6</v>
      </c>
      <c r="AA100" s="63">
        <f t="shared" si="2"/>
        <v>6</v>
      </c>
      <c r="AB100" s="63">
        <f t="shared" si="2"/>
        <v>6</v>
      </c>
      <c r="AC100" s="63">
        <f t="shared" si="2"/>
        <v>13</v>
      </c>
      <c r="AD100" s="63">
        <f t="shared" si="2"/>
        <v>0</v>
      </c>
      <c r="AE100" s="63">
        <f t="shared" si="2"/>
        <v>2</v>
      </c>
      <c r="AF100" s="63">
        <f t="shared" si="2"/>
        <v>1</v>
      </c>
      <c r="AG100" s="63">
        <f t="shared" si="2"/>
        <v>6</v>
      </c>
      <c r="AH100" s="63">
        <f t="shared" si="2"/>
        <v>1</v>
      </c>
      <c r="AI100" s="63">
        <f t="shared" si="2"/>
        <v>4</v>
      </c>
      <c r="AJ100" s="63">
        <f t="shared" si="2"/>
        <v>10</v>
      </c>
      <c r="AK100" s="63">
        <f t="shared" si="2"/>
        <v>2</v>
      </c>
      <c r="AL100" s="63">
        <f t="shared" si="2"/>
        <v>2</v>
      </c>
      <c r="AM100" s="63">
        <f t="shared" si="2"/>
        <v>0</v>
      </c>
      <c r="AN100" s="63">
        <f t="shared" si="2"/>
        <v>77</v>
      </c>
      <c r="AO100" s="63">
        <f t="shared" si="2"/>
        <v>67</v>
      </c>
      <c r="AP100" s="63">
        <f t="shared" si="2"/>
        <v>2</v>
      </c>
      <c r="AQ100" s="63">
        <f t="shared" si="2"/>
        <v>1</v>
      </c>
      <c r="AR100" s="63">
        <f t="shared" si="2"/>
        <v>1</v>
      </c>
      <c r="AS100" s="63">
        <f t="shared" si="2"/>
        <v>6</v>
      </c>
      <c r="AT100" s="63">
        <f t="shared" si="2"/>
        <v>1</v>
      </c>
      <c r="AU100" s="63">
        <f t="shared" si="2"/>
        <v>1</v>
      </c>
      <c r="AV100" s="63">
        <f t="shared" si="2"/>
        <v>80</v>
      </c>
      <c r="AW100" s="63">
        <f t="shared" si="2"/>
        <v>4</v>
      </c>
      <c r="AX100" s="63">
        <f t="shared" si="2"/>
        <v>2</v>
      </c>
      <c r="AY100" s="63">
        <f t="shared" si="2"/>
        <v>7</v>
      </c>
      <c r="AZ100" s="63">
        <f t="shared" si="2"/>
        <v>72</v>
      </c>
      <c r="BA100" s="63">
        <f t="shared" si="2"/>
        <v>2</v>
      </c>
      <c r="BB100" s="63">
        <f>SUM(B100:BA100)</f>
        <v>4502</v>
      </c>
      <c r="BC100" s="15"/>
    </row>
  </sheetData>
  <sheetProtection/>
  <printOptions/>
  <pageMargins left="0.75" right="0.75" top="1" bottom="1" header="0.5" footer="0.5"/>
  <pageSetup orientation="landscape" paperSize="9"/>
  <headerFooter alignWithMargins="0">
    <oddHeader>&amp;C&amp;"Verdana,Bold"Snapshot Day 10/2/07
Fish Catch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5"/>
  <sheetViews>
    <sheetView workbookViewId="0" topLeftCell="A1">
      <pane ySplit="2040" topLeftCell="BM101" activePane="bottomLeft" state="split"/>
      <selection pane="topLeft" activeCell="H1" activeCellId="1" sqref="B85:L86 H1:H65536"/>
      <selection pane="bottomLeft" activeCell="G129" sqref="G129"/>
    </sheetView>
  </sheetViews>
  <sheetFormatPr defaultColWidth="11.00390625" defaultRowHeight="12.75"/>
  <cols>
    <col min="1" max="1" width="11.00390625" style="0" customWidth="1"/>
    <col min="2" max="2" width="6.875" style="16" customWidth="1"/>
    <col min="3" max="3" width="7.25390625" style="18" customWidth="1"/>
    <col min="4" max="4" width="6.75390625" style="0" customWidth="1"/>
    <col min="5" max="5" width="9.625" style="0" customWidth="1"/>
    <col min="6" max="6" width="8.00390625" style="0" customWidth="1"/>
    <col min="7" max="7" width="9.75390625" style="0" customWidth="1"/>
    <col min="8" max="8" width="10.00390625" style="71" customWidth="1"/>
    <col min="9" max="9" width="6.75390625" style="0" customWidth="1"/>
    <col min="10" max="10" width="6.00390625" style="0" customWidth="1"/>
    <col min="11" max="11" width="6.25390625" style="0" customWidth="1"/>
    <col min="12" max="12" width="6.75390625" style="0" customWidth="1"/>
  </cols>
  <sheetData>
    <row r="1" spans="1:12" s="19" customFormat="1" ht="51">
      <c r="A1" s="65" t="s">
        <v>376</v>
      </c>
      <c r="B1" s="66" t="s">
        <v>451</v>
      </c>
      <c r="C1" s="67" t="s">
        <v>154</v>
      </c>
      <c r="D1" s="68" t="s">
        <v>167</v>
      </c>
      <c r="E1" s="65" t="s">
        <v>394</v>
      </c>
      <c r="F1" s="65" t="s">
        <v>379</v>
      </c>
      <c r="G1" s="65" t="s">
        <v>377</v>
      </c>
      <c r="H1" s="67" t="s">
        <v>155</v>
      </c>
      <c r="I1" s="65" t="s">
        <v>380</v>
      </c>
      <c r="J1" s="65" t="s">
        <v>80</v>
      </c>
      <c r="K1" s="65" t="s">
        <v>467</v>
      </c>
      <c r="L1" s="65" t="s">
        <v>468</v>
      </c>
    </row>
    <row r="2" spans="1:12" ht="12.75">
      <c r="A2" s="23" t="s">
        <v>392</v>
      </c>
      <c r="B2" s="49"/>
      <c r="C2" s="69"/>
      <c r="D2" s="22"/>
      <c r="E2" s="22"/>
      <c r="F2" s="22"/>
      <c r="G2" s="22"/>
      <c r="I2" s="22"/>
      <c r="J2" s="22"/>
      <c r="K2" s="22"/>
      <c r="L2" s="22"/>
    </row>
    <row r="3" spans="1:12" ht="12.75">
      <c r="A3" s="47">
        <v>0.4201388888888889</v>
      </c>
      <c r="B3" s="49">
        <v>300</v>
      </c>
      <c r="C3" s="69">
        <v>8.5</v>
      </c>
      <c r="D3" s="22">
        <v>7</v>
      </c>
      <c r="E3" s="22">
        <v>15</v>
      </c>
      <c r="F3" s="22">
        <v>70</v>
      </c>
      <c r="G3" s="22" t="s">
        <v>168</v>
      </c>
      <c r="H3" s="71">
        <v>6.2</v>
      </c>
      <c r="I3" s="22">
        <v>6.2</v>
      </c>
      <c r="J3" s="22">
        <v>0</v>
      </c>
      <c r="K3" s="22">
        <v>0</v>
      </c>
      <c r="L3" s="22" t="s">
        <v>396</v>
      </c>
    </row>
    <row r="4" spans="1:12" ht="12.75">
      <c r="A4" s="47">
        <v>0.4201388888888889</v>
      </c>
      <c r="B4" s="49"/>
      <c r="C4" s="69"/>
      <c r="D4" s="22">
        <v>10</v>
      </c>
      <c r="E4" s="22">
        <v>15</v>
      </c>
      <c r="F4" s="22">
        <v>90</v>
      </c>
      <c r="G4" s="22" t="s">
        <v>169</v>
      </c>
      <c r="I4" s="22"/>
      <c r="J4" s="22"/>
      <c r="K4" s="22"/>
      <c r="L4" s="22"/>
    </row>
    <row r="5" spans="1:12" ht="12.75">
      <c r="A5" s="23" t="s">
        <v>171</v>
      </c>
      <c r="B5" s="49"/>
      <c r="C5" s="69"/>
      <c r="D5" s="22"/>
      <c r="E5" s="22"/>
      <c r="F5" s="22"/>
      <c r="G5" s="22"/>
      <c r="I5" s="22"/>
      <c r="J5" s="22"/>
      <c r="K5" s="22"/>
      <c r="L5" s="22"/>
    </row>
    <row r="6" spans="1:12" ht="12.75">
      <c r="A6" s="24">
        <v>0.4375</v>
      </c>
      <c r="B6" s="49">
        <v>153</v>
      </c>
      <c r="C6" s="69">
        <v>8.7</v>
      </c>
      <c r="D6" s="22">
        <v>8.7</v>
      </c>
      <c r="E6" s="22">
        <v>20.3</v>
      </c>
      <c r="F6" s="50">
        <v>89</v>
      </c>
      <c r="G6" s="22" t="s">
        <v>173</v>
      </c>
      <c r="H6" s="71">
        <v>6.8</v>
      </c>
      <c r="I6" s="22">
        <v>6.7</v>
      </c>
      <c r="J6" s="22">
        <v>1.8</v>
      </c>
      <c r="K6" s="22">
        <v>0.6</v>
      </c>
      <c r="L6" s="22"/>
    </row>
    <row r="7" spans="1:12" ht="12.75">
      <c r="A7" s="22"/>
      <c r="B7" s="49"/>
      <c r="C7" s="69"/>
      <c r="D7" s="22"/>
      <c r="E7" s="22"/>
      <c r="F7" s="50"/>
      <c r="G7" s="22" t="s">
        <v>466</v>
      </c>
      <c r="I7" s="22">
        <v>6.9</v>
      </c>
      <c r="J7" s="22"/>
      <c r="K7" s="22"/>
      <c r="L7" s="22"/>
    </row>
    <row r="8" spans="1:12" ht="12.75">
      <c r="A8" s="23" t="s">
        <v>488</v>
      </c>
      <c r="B8" s="49"/>
      <c r="C8" s="69"/>
      <c r="D8" s="22"/>
      <c r="E8" s="22"/>
      <c r="F8" s="50"/>
      <c r="G8" s="22"/>
      <c r="I8" s="22"/>
      <c r="J8" s="22"/>
      <c r="K8" s="22"/>
      <c r="L8" s="22"/>
    </row>
    <row r="9" spans="1:12" ht="12.75">
      <c r="A9" s="24">
        <v>0.5069444444444444</v>
      </c>
      <c r="B9" s="49">
        <v>145</v>
      </c>
      <c r="C9" s="69"/>
      <c r="D9" s="22"/>
      <c r="E9" s="22"/>
      <c r="F9" s="50"/>
      <c r="G9" s="22"/>
      <c r="H9" s="71">
        <v>7.7</v>
      </c>
      <c r="I9" s="22">
        <v>7.7</v>
      </c>
      <c r="J9" s="22"/>
      <c r="K9" s="22"/>
      <c r="L9" s="22">
        <v>95</v>
      </c>
    </row>
    <row r="10" spans="1:12" ht="12.75">
      <c r="A10" s="23" t="s">
        <v>495</v>
      </c>
      <c r="B10" s="49"/>
      <c r="C10" s="69"/>
      <c r="D10" s="22"/>
      <c r="E10" s="22"/>
      <c r="F10" s="50"/>
      <c r="G10" s="22"/>
      <c r="I10" s="22"/>
      <c r="J10" s="22"/>
      <c r="K10" s="22"/>
      <c r="L10" s="22"/>
    </row>
    <row r="11" spans="1:12" ht="12.75">
      <c r="A11" s="24">
        <v>0.46527777777777773</v>
      </c>
      <c r="B11" s="41">
        <v>133</v>
      </c>
      <c r="C11" s="70">
        <v>10</v>
      </c>
      <c r="D11" s="22">
        <v>10</v>
      </c>
      <c r="E11" s="22">
        <v>19.8</v>
      </c>
      <c r="F11" s="50">
        <v>109</v>
      </c>
      <c r="G11" s="22"/>
      <c r="H11" s="71">
        <v>7.37</v>
      </c>
      <c r="I11" s="22">
        <v>7.37</v>
      </c>
      <c r="J11" s="22"/>
      <c r="K11" s="22"/>
      <c r="L11" s="22"/>
    </row>
    <row r="12" spans="1:12" ht="12.75">
      <c r="A12" s="23" t="s">
        <v>543</v>
      </c>
      <c r="B12" s="30"/>
      <c r="C12" s="33"/>
      <c r="D12" s="22"/>
      <c r="E12" s="22"/>
      <c r="F12" s="50"/>
      <c r="G12" s="22"/>
      <c r="I12" s="22"/>
      <c r="J12" s="22"/>
      <c r="K12" s="22"/>
      <c r="L12" s="22"/>
    </row>
    <row r="13" spans="1:12" ht="12.75">
      <c r="A13" s="24">
        <v>0.6805555555555555</v>
      </c>
      <c r="B13" s="39">
        <v>127</v>
      </c>
      <c r="C13" s="72">
        <v>9.4</v>
      </c>
      <c r="D13" s="22">
        <v>9.4</v>
      </c>
      <c r="E13" s="22">
        <v>24.2</v>
      </c>
      <c r="F13" s="50">
        <v>110</v>
      </c>
      <c r="G13" s="22"/>
      <c r="H13" s="71">
        <v>8.4</v>
      </c>
      <c r="I13" s="22">
        <v>8.4</v>
      </c>
      <c r="J13" s="22">
        <v>0.39</v>
      </c>
      <c r="K13" s="22">
        <v>0.1</v>
      </c>
      <c r="L13" s="22">
        <v>130</v>
      </c>
    </row>
    <row r="14" spans="1:12" ht="12.75">
      <c r="A14" s="27" t="s">
        <v>265</v>
      </c>
      <c r="B14" s="73"/>
      <c r="C14" s="74"/>
      <c r="D14" s="22"/>
      <c r="E14" s="22"/>
      <c r="F14" s="50"/>
      <c r="G14" s="22"/>
      <c r="I14" s="22"/>
      <c r="J14" s="22"/>
      <c r="K14" s="22"/>
      <c r="L14" s="22"/>
    </row>
    <row r="15" spans="1:12" ht="51">
      <c r="A15" s="24">
        <v>0.3958333333333333</v>
      </c>
      <c r="B15" s="73">
        <v>124</v>
      </c>
      <c r="C15" s="74">
        <v>6</v>
      </c>
      <c r="D15" s="22">
        <v>4</v>
      </c>
      <c r="E15" s="22">
        <v>18</v>
      </c>
      <c r="F15" s="50">
        <v>42</v>
      </c>
      <c r="G15" s="20" t="s">
        <v>266</v>
      </c>
      <c r="H15" s="75">
        <f>SUM(I15:I18)/2</f>
        <v>7.55</v>
      </c>
      <c r="I15" s="22">
        <v>7.1</v>
      </c>
      <c r="J15" s="22"/>
      <c r="K15" s="22"/>
      <c r="L15" s="22"/>
    </row>
    <row r="16" spans="1:12" ht="12.75">
      <c r="A16" s="24">
        <v>0.4270833333333333</v>
      </c>
      <c r="B16" s="73"/>
      <c r="C16" s="74"/>
      <c r="D16" s="22">
        <v>4</v>
      </c>
      <c r="E16" s="22">
        <v>18</v>
      </c>
      <c r="F16" s="50">
        <v>40</v>
      </c>
      <c r="G16" s="22"/>
      <c r="I16" s="22"/>
      <c r="J16" s="22"/>
      <c r="K16" s="22"/>
      <c r="L16" s="22"/>
    </row>
    <row r="17" spans="1:12" ht="12.75">
      <c r="A17" s="24">
        <v>0.4791666666666667</v>
      </c>
      <c r="B17" s="73"/>
      <c r="C17" s="74"/>
      <c r="D17" s="22">
        <v>8</v>
      </c>
      <c r="E17" s="22">
        <v>17</v>
      </c>
      <c r="F17" s="50">
        <v>84</v>
      </c>
      <c r="G17" s="22"/>
      <c r="I17" s="22"/>
      <c r="J17" s="22"/>
      <c r="K17" s="22"/>
      <c r="L17" s="22"/>
    </row>
    <row r="18" spans="1:12" ht="12.75">
      <c r="A18" s="24">
        <v>0.5208333333333334</v>
      </c>
      <c r="B18" s="73"/>
      <c r="C18" s="74"/>
      <c r="D18" s="22">
        <v>8</v>
      </c>
      <c r="E18" s="22">
        <v>19</v>
      </c>
      <c r="F18" s="50">
        <v>82</v>
      </c>
      <c r="G18" s="22"/>
      <c r="I18" s="22">
        <v>8</v>
      </c>
      <c r="J18" s="22"/>
      <c r="K18" s="22"/>
      <c r="L18" s="22"/>
    </row>
    <row r="19" spans="1:12" ht="12.75">
      <c r="A19" s="23" t="s">
        <v>339</v>
      </c>
      <c r="B19" s="73"/>
      <c r="C19" s="74"/>
      <c r="D19" s="22"/>
      <c r="E19" s="22"/>
      <c r="F19" s="22"/>
      <c r="G19" s="22"/>
      <c r="I19" s="22"/>
      <c r="J19" s="22"/>
      <c r="K19" s="22"/>
      <c r="L19" s="22"/>
    </row>
    <row r="20" spans="1:12" ht="51">
      <c r="A20" s="24">
        <v>0.4375</v>
      </c>
      <c r="B20" s="23">
        <v>115</v>
      </c>
      <c r="C20" s="42">
        <v>10.5</v>
      </c>
      <c r="D20" s="22">
        <v>12</v>
      </c>
      <c r="E20" s="22">
        <v>20.6</v>
      </c>
      <c r="F20" s="22">
        <v>120</v>
      </c>
      <c r="G20" s="20" t="s">
        <v>338</v>
      </c>
      <c r="H20" s="75">
        <f>SUM(I20:I22)/3</f>
        <v>7.766666666666667</v>
      </c>
      <c r="I20" s="22">
        <v>7.8</v>
      </c>
      <c r="J20" s="22"/>
      <c r="K20" s="22"/>
      <c r="L20" s="22"/>
    </row>
    <row r="21" spans="1:12" ht="12.75">
      <c r="A21" s="24">
        <v>0.48125</v>
      </c>
      <c r="B21" s="28"/>
      <c r="C21" s="76"/>
      <c r="D21" s="22">
        <v>9</v>
      </c>
      <c r="E21" s="22">
        <v>20.7</v>
      </c>
      <c r="F21" s="22">
        <v>98</v>
      </c>
      <c r="G21" s="22"/>
      <c r="I21" s="22">
        <v>8</v>
      </c>
      <c r="J21" s="22"/>
      <c r="K21" s="22"/>
      <c r="L21" s="22"/>
    </row>
    <row r="22" spans="1:12" ht="12.75">
      <c r="A22" s="24">
        <v>0.5</v>
      </c>
      <c r="B22" s="28"/>
      <c r="C22" s="76"/>
      <c r="D22" s="22"/>
      <c r="E22" s="22"/>
      <c r="F22" s="22"/>
      <c r="G22" s="22"/>
      <c r="I22" s="22">
        <v>7.5</v>
      </c>
      <c r="J22" s="22"/>
      <c r="K22" s="22"/>
      <c r="L22" s="22"/>
    </row>
    <row r="23" spans="1:12" ht="12.75">
      <c r="A23" s="23" t="s">
        <v>340</v>
      </c>
      <c r="B23" s="29"/>
      <c r="C23" s="76"/>
      <c r="D23" s="22"/>
      <c r="E23" s="22"/>
      <c r="F23" s="22"/>
      <c r="G23" s="22"/>
      <c r="I23" s="22"/>
      <c r="J23" s="22"/>
      <c r="K23" s="22"/>
      <c r="L23" s="22"/>
    </row>
    <row r="24" spans="1:12" ht="12.75">
      <c r="A24" s="24">
        <v>0.5263888888888889</v>
      </c>
      <c r="B24" s="41">
        <v>112</v>
      </c>
      <c r="C24" s="70">
        <v>9</v>
      </c>
      <c r="D24" s="22">
        <v>9</v>
      </c>
      <c r="E24" s="22">
        <v>22</v>
      </c>
      <c r="F24" s="22">
        <v>105</v>
      </c>
      <c r="G24" s="22"/>
      <c r="H24" s="71">
        <v>8.3</v>
      </c>
      <c r="I24" s="22">
        <v>8.3</v>
      </c>
      <c r="J24" s="22"/>
      <c r="K24" s="22"/>
      <c r="L24" s="22"/>
    </row>
    <row r="25" spans="1:12" ht="12.75">
      <c r="A25" s="24">
        <v>0.59375</v>
      </c>
      <c r="B25" s="30"/>
      <c r="C25" s="33"/>
      <c r="D25" s="22"/>
      <c r="E25" s="22"/>
      <c r="F25" s="22"/>
      <c r="G25" s="22"/>
      <c r="I25" s="22"/>
      <c r="J25" s="22"/>
      <c r="K25" s="22"/>
      <c r="L25" s="22"/>
    </row>
    <row r="26" spans="1:12" ht="12.75">
      <c r="A26" s="24">
        <v>0.625</v>
      </c>
      <c r="B26" s="30"/>
      <c r="C26" s="33"/>
      <c r="D26" s="22"/>
      <c r="E26" s="22"/>
      <c r="F26" s="22"/>
      <c r="G26" s="22"/>
      <c r="I26" s="22"/>
      <c r="J26" s="22"/>
      <c r="K26" s="22">
        <v>0</v>
      </c>
      <c r="L26" s="22">
        <v>117</v>
      </c>
    </row>
    <row r="27" spans="1:12" ht="12.75">
      <c r="A27" s="24">
        <v>0.65625</v>
      </c>
      <c r="B27" s="30"/>
      <c r="C27" s="33"/>
      <c r="D27" s="22"/>
      <c r="E27" s="22"/>
      <c r="F27" s="22"/>
      <c r="G27" s="22"/>
      <c r="I27" s="22"/>
      <c r="J27" s="22">
        <v>1</v>
      </c>
      <c r="K27" s="22"/>
      <c r="L27" s="22"/>
    </row>
    <row r="28" spans="1:12" ht="12.75">
      <c r="A28" s="23" t="s">
        <v>356</v>
      </c>
      <c r="B28" s="30"/>
      <c r="C28" s="33"/>
      <c r="D28" s="22"/>
      <c r="E28" s="22"/>
      <c r="F28" s="22"/>
      <c r="G28" s="22"/>
      <c r="I28" s="22"/>
      <c r="J28" s="22"/>
      <c r="K28" s="22"/>
      <c r="L28" s="22"/>
    </row>
    <row r="29" spans="1:12" ht="12.75">
      <c r="A29" s="24">
        <v>0.44930555555555557</v>
      </c>
      <c r="B29" s="39">
        <v>103</v>
      </c>
      <c r="C29" s="72">
        <v>6</v>
      </c>
      <c r="D29" s="22">
        <v>6</v>
      </c>
      <c r="E29" s="22">
        <v>21</v>
      </c>
      <c r="F29" s="22">
        <v>65</v>
      </c>
      <c r="G29" s="22" t="s">
        <v>366</v>
      </c>
      <c r="H29" s="71">
        <v>8.2</v>
      </c>
      <c r="I29" s="22">
        <v>8.2</v>
      </c>
      <c r="J29" s="22"/>
      <c r="K29" s="22"/>
      <c r="L29" s="22"/>
    </row>
    <row r="30" spans="1:12" ht="12.75">
      <c r="A30" s="24">
        <v>0.4791666666666667</v>
      </c>
      <c r="B30" s="73"/>
      <c r="C30" s="74"/>
      <c r="D30" s="22"/>
      <c r="E30" s="22"/>
      <c r="F30" s="22"/>
      <c r="G30" s="22"/>
      <c r="I30" s="22"/>
      <c r="J30" s="22"/>
      <c r="K30" s="22"/>
      <c r="L30" s="22">
        <v>190</v>
      </c>
    </row>
    <row r="31" spans="1:12" ht="12.75">
      <c r="A31" s="23" t="s">
        <v>367</v>
      </c>
      <c r="B31" s="73"/>
      <c r="C31" s="74"/>
      <c r="D31" s="22"/>
      <c r="E31" s="22"/>
      <c r="F31" s="22"/>
      <c r="G31" s="22"/>
      <c r="I31" s="22"/>
      <c r="J31" s="22"/>
      <c r="K31" s="22"/>
      <c r="L31" s="22"/>
    </row>
    <row r="32" spans="1:12" ht="38.25">
      <c r="A32" s="24">
        <v>0.40972222222222227</v>
      </c>
      <c r="B32" s="23">
        <v>96.5</v>
      </c>
      <c r="C32" s="42">
        <f>SUM(D32:D34)/3</f>
        <v>8.966666666666667</v>
      </c>
      <c r="D32" s="22">
        <v>8.9</v>
      </c>
      <c r="E32" s="22">
        <v>20</v>
      </c>
      <c r="F32" s="22">
        <v>96</v>
      </c>
      <c r="G32" s="20" t="s">
        <v>156</v>
      </c>
      <c r="H32" s="75">
        <v>7.25</v>
      </c>
      <c r="I32" s="22">
        <v>7</v>
      </c>
      <c r="J32" s="22"/>
      <c r="K32" s="22"/>
      <c r="L32" s="22"/>
    </row>
    <row r="33" spans="1:12" ht="12.75">
      <c r="A33" s="22"/>
      <c r="B33" s="23"/>
      <c r="C33" s="42"/>
      <c r="D33" s="22">
        <v>9</v>
      </c>
      <c r="E33" s="22"/>
      <c r="F33" s="22"/>
      <c r="G33" s="22" t="s">
        <v>368</v>
      </c>
      <c r="I33" s="22">
        <v>7.5</v>
      </c>
      <c r="J33" s="22">
        <v>0.8</v>
      </c>
      <c r="K33" s="22">
        <v>0.42</v>
      </c>
      <c r="L33" s="22">
        <v>134</v>
      </c>
    </row>
    <row r="34" spans="1:12" ht="12.75">
      <c r="A34" s="22"/>
      <c r="B34" s="23"/>
      <c r="C34" s="42"/>
      <c r="D34" s="22">
        <v>9</v>
      </c>
      <c r="E34" s="22"/>
      <c r="F34" s="22"/>
      <c r="G34" s="22" t="s">
        <v>369</v>
      </c>
      <c r="I34" s="22"/>
      <c r="J34" s="22"/>
      <c r="K34" s="22"/>
      <c r="L34" s="22"/>
    </row>
    <row r="35" spans="1:12" ht="12.75">
      <c r="A35" s="23" t="s">
        <v>48</v>
      </c>
      <c r="B35" s="23"/>
      <c r="C35" s="42"/>
      <c r="D35" s="22"/>
      <c r="E35" s="22"/>
      <c r="F35" s="22"/>
      <c r="G35" s="22"/>
      <c r="I35" s="22"/>
      <c r="J35" s="22"/>
      <c r="K35" s="22"/>
      <c r="L35" s="22"/>
    </row>
    <row r="36" spans="1:12" ht="12.75">
      <c r="A36" s="24">
        <v>0.4479166666666667</v>
      </c>
      <c r="B36" s="23">
        <v>92</v>
      </c>
      <c r="C36" s="42">
        <v>10</v>
      </c>
      <c r="D36" s="22"/>
      <c r="E36" s="22"/>
      <c r="F36" s="22"/>
      <c r="G36" s="22"/>
      <c r="H36" s="71">
        <v>7.9</v>
      </c>
      <c r="I36" s="22">
        <v>7.9</v>
      </c>
      <c r="J36" s="22"/>
      <c r="K36" s="22"/>
      <c r="L36" s="22"/>
    </row>
    <row r="37" spans="1:12" ht="38.25">
      <c r="A37" s="24">
        <v>0.4583333333333333</v>
      </c>
      <c r="B37" s="29"/>
      <c r="C37" s="76"/>
      <c r="D37" s="22">
        <v>10</v>
      </c>
      <c r="E37" s="22">
        <v>21.97</v>
      </c>
      <c r="F37" s="22">
        <v>115</v>
      </c>
      <c r="G37" s="20" t="s">
        <v>49</v>
      </c>
      <c r="H37" s="75"/>
      <c r="I37" s="22"/>
      <c r="J37" s="22">
        <v>0.1</v>
      </c>
      <c r="K37" s="22">
        <v>0.15</v>
      </c>
      <c r="L37" s="22"/>
    </row>
    <row r="38" spans="1:12" ht="12.75">
      <c r="A38" s="24">
        <v>0.4930555555555556</v>
      </c>
      <c r="B38" s="29"/>
      <c r="C38" s="76"/>
      <c r="D38" s="22"/>
      <c r="E38" s="22"/>
      <c r="F38" s="22"/>
      <c r="G38" s="22"/>
      <c r="I38" s="22">
        <v>7.9</v>
      </c>
      <c r="J38" s="22"/>
      <c r="K38" s="22"/>
      <c r="L38" s="22"/>
    </row>
    <row r="39" spans="1:12" ht="12.75">
      <c r="A39" s="24">
        <v>0.5416666666666666</v>
      </c>
      <c r="B39" s="29"/>
      <c r="C39" s="76"/>
      <c r="D39" s="22"/>
      <c r="E39" s="22"/>
      <c r="F39" s="22"/>
      <c r="G39" s="22"/>
      <c r="I39" s="22">
        <v>7.9</v>
      </c>
      <c r="J39" s="22"/>
      <c r="K39" s="22"/>
      <c r="L39" s="22"/>
    </row>
    <row r="40" spans="1:12" ht="12.75">
      <c r="A40" s="23" t="s">
        <v>50</v>
      </c>
      <c r="B40" s="29">
        <v>87</v>
      </c>
      <c r="C40" s="76">
        <v>8</v>
      </c>
      <c r="D40" s="22"/>
      <c r="E40" s="22"/>
      <c r="F40" s="22"/>
      <c r="G40" s="22"/>
      <c r="I40" s="22"/>
      <c r="J40" s="22"/>
      <c r="K40" s="22"/>
      <c r="L40" s="22"/>
    </row>
    <row r="41" spans="1:12" ht="12.75">
      <c r="A41" s="24">
        <v>0.4375</v>
      </c>
      <c r="B41" s="29"/>
      <c r="C41" s="76"/>
      <c r="D41" s="22">
        <v>8</v>
      </c>
      <c r="E41" s="22">
        <v>20</v>
      </c>
      <c r="F41" s="22">
        <v>85</v>
      </c>
      <c r="G41" s="22" t="s">
        <v>51</v>
      </c>
      <c r="H41" s="71">
        <v>7.5</v>
      </c>
      <c r="I41" s="22">
        <v>7.5</v>
      </c>
      <c r="J41" s="22"/>
      <c r="K41" s="22"/>
      <c r="L41" s="22"/>
    </row>
    <row r="42" spans="1:12" ht="12.75">
      <c r="A42" s="23" t="s">
        <v>153</v>
      </c>
      <c r="B42" s="29"/>
      <c r="C42" s="76"/>
      <c r="D42" s="22"/>
      <c r="E42" s="22"/>
      <c r="F42" s="22"/>
      <c r="G42" s="22"/>
      <c r="I42" s="22"/>
      <c r="J42" s="22"/>
      <c r="K42" s="22"/>
      <c r="L42" s="22"/>
    </row>
    <row r="43" spans="1:12" ht="12" customHeight="1">
      <c r="A43" s="28">
        <v>0.39444444444444443</v>
      </c>
      <c r="B43" s="41">
        <v>84.5</v>
      </c>
      <c r="C43" s="70">
        <f>SUM(D43:D50)/8</f>
        <v>7.625</v>
      </c>
      <c r="D43" s="22">
        <v>10</v>
      </c>
      <c r="E43" s="22">
        <v>20</v>
      </c>
      <c r="F43" s="22">
        <v>110</v>
      </c>
      <c r="G43" s="22" t="s">
        <v>51</v>
      </c>
      <c r="H43" s="71">
        <v>7.5</v>
      </c>
      <c r="I43" s="22"/>
      <c r="J43" s="22"/>
      <c r="K43" s="22"/>
      <c r="L43" s="22"/>
    </row>
    <row r="44" spans="1:12" ht="12.75">
      <c r="A44" s="24">
        <v>0.39444444444444443</v>
      </c>
      <c r="B44" s="77"/>
      <c r="C44" s="33"/>
      <c r="D44" s="22">
        <v>6</v>
      </c>
      <c r="E44" s="22">
        <v>20</v>
      </c>
      <c r="F44" s="22">
        <v>65</v>
      </c>
      <c r="G44" s="22"/>
      <c r="H44" s="71">
        <v>7.5</v>
      </c>
      <c r="I44" s="22">
        <v>7.5</v>
      </c>
      <c r="J44" s="22"/>
      <c r="K44" s="22"/>
      <c r="L44" s="22"/>
    </row>
    <row r="45" spans="1:12" ht="12.75">
      <c r="A45" s="24">
        <v>0.4375</v>
      </c>
      <c r="B45" s="77"/>
      <c r="C45" s="33"/>
      <c r="D45" s="22">
        <v>8</v>
      </c>
      <c r="E45" s="22">
        <v>20</v>
      </c>
      <c r="F45" s="22">
        <v>70</v>
      </c>
      <c r="G45" s="22"/>
      <c r="I45" s="22">
        <v>7.5</v>
      </c>
      <c r="J45" s="22"/>
      <c r="K45" s="22"/>
      <c r="L45" s="22"/>
    </row>
    <row r="46" spans="1:12" ht="12.75">
      <c r="A46" s="24">
        <v>0.44027777777777777</v>
      </c>
      <c r="B46" s="77"/>
      <c r="C46" s="33"/>
      <c r="D46" s="22">
        <v>3</v>
      </c>
      <c r="E46" s="22">
        <v>20</v>
      </c>
      <c r="F46" s="22">
        <v>35</v>
      </c>
      <c r="G46" s="22"/>
      <c r="I46" s="22">
        <v>7.5</v>
      </c>
      <c r="J46" s="22"/>
      <c r="K46" s="22"/>
      <c r="L46" s="22"/>
    </row>
    <row r="47" spans="1:12" ht="12.75">
      <c r="A47" s="24">
        <v>0.4604166666666667</v>
      </c>
      <c r="B47" s="77"/>
      <c r="C47" s="33"/>
      <c r="D47" s="22">
        <v>10</v>
      </c>
      <c r="E47" s="22">
        <v>22</v>
      </c>
      <c r="F47" s="22">
        <v>110</v>
      </c>
      <c r="G47" s="22"/>
      <c r="I47" s="22">
        <v>7.5</v>
      </c>
      <c r="J47" s="22"/>
      <c r="K47" s="22"/>
      <c r="L47" s="22"/>
    </row>
    <row r="48" spans="1:12" ht="12.75">
      <c r="A48" s="24">
        <v>0.5</v>
      </c>
      <c r="B48" s="77"/>
      <c r="C48" s="33"/>
      <c r="D48" s="22">
        <v>8</v>
      </c>
      <c r="E48" s="22">
        <v>24</v>
      </c>
      <c r="F48" s="22">
        <v>95</v>
      </c>
      <c r="G48" s="22"/>
      <c r="I48" s="22">
        <v>7.5</v>
      </c>
      <c r="J48" s="22"/>
      <c r="K48" s="22"/>
      <c r="L48" s="22"/>
    </row>
    <row r="49" spans="1:12" ht="12.75">
      <c r="A49" s="24">
        <v>0.53125</v>
      </c>
      <c r="B49" s="77"/>
      <c r="C49" s="33"/>
      <c r="D49" s="22">
        <v>8</v>
      </c>
      <c r="E49" s="22">
        <v>23</v>
      </c>
      <c r="F49" s="22">
        <v>105</v>
      </c>
      <c r="G49" s="22"/>
      <c r="I49" s="22">
        <v>7.5</v>
      </c>
      <c r="J49" s="22"/>
      <c r="K49" s="22"/>
      <c r="L49" s="22"/>
    </row>
    <row r="50" spans="1:12" ht="12.75">
      <c r="A50" s="24">
        <v>0.5555555555555556</v>
      </c>
      <c r="B50" s="39"/>
      <c r="C50" s="72"/>
      <c r="D50" s="22">
        <v>8</v>
      </c>
      <c r="E50" s="22">
        <v>24</v>
      </c>
      <c r="F50" s="22">
        <v>95</v>
      </c>
      <c r="G50" s="22"/>
      <c r="I50" s="22">
        <v>7.5</v>
      </c>
      <c r="J50" s="22"/>
      <c r="K50" s="22"/>
      <c r="L50" s="22"/>
    </row>
    <row r="51" spans="1:12" ht="12.75">
      <c r="A51" s="23" t="s">
        <v>601</v>
      </c>
      <c r="B51" s="39"/>
      <c r="C51" s="72"/>
      <c r="D51" s="22"/>
      <c r="E51" s="22"/>
      <c r="F51" s="22"/>
      <c r="G51" s="22"/>
      <c r="I51" s="22"/>
      <c r="J51" s="22"/>
      <c r="K51" s="22"/>
      <c r="L51" s="22"/>
    </row>
    <row r="52" spans="1:12" ht="38.25">
      <c r="A52" s="24">
        <v>0.43402777777777773</v>
      </c>
      <c r="B52" s="73">
        <v>78</v>
      </c>
      <c r="C52" s="74">
        <v>4</v>
      </c>
      <c r="D52" s="22">
        <v>4</v>
      </c>
      <c r="E52" s="22">
        <v>21</v>
      </c>
      <c r="F52" s="78">
        <v>49</v>
      </c>
      <c r="G52" s="20" t="s">
        <v>177</v>
      </c>
      <c r="H52" s="75">
        <v>5</v>
      </c>
      <c r="I52" s="22">
        <v>5</v>
      </c>
      <c r="J52" s="22"/>
      <c r="K52" s="22"/>
      <c r="L52" s="22"/>
    </row>
    <row r="53" spans="1:12" ht="12.75">
      <c r="A53" s="23" t="s">
        <v>178</v>
      </c>
      <c r="B53" s="73"/>
      <c r="C53" s="74"/>
      <c r="D53" s="22"/>
      <c r="E53" s="22"/>
      <c r="F53" s="22"/>
      <c r="G53" s="22"/>
      <c r="I53" s="22"/>
      <c r="J53" s="22"/>
      <c r="K53" s="22"/>
      <c r="L53" s="22"/>
    </row>
    <row r="54" spans="1:12" ht="12.75">
      <c r="A54" s="24">
        <v>0.4791666666666667</v>
      </c>
      <c r="B54" s="23">
        <v>76</v>
      </c>
      <c r="C54" s="42">
        <v>7</v>
      </c>
      <c r="D54" s="22"/>
      <c r="E54" s="22"/>
      <c r="F54" s="22"/>
      <c r="G54" s="22"/>
      <c r="H54" s="71">
        <v>7</v>
      </c>
      <c r="I54" s="22"/>
      <c r="J54" s="22"/>
      <c r="K54" s="22"/>
      <c r="L54" s="22"/>
    </row>
    <row r="55" spans="1:12" ht="12.75">
      <c r="A55" s="24">
        <v>0.5520833333333334</v>
      </c>
      <c r="B55" s="29"/>
      <c r="C55" s="76"/>
      <c r="D55" s="22">
        <v>7</v>
      </c>
      <c r="E55" s="22">
        <v>21.6</v>
      </c>
      <c r="F55" s="22">
        <v>80</v>
      </c>
      <c r="G55" s="22" t="s">
        <v>51</v>
      </c>
      <c r="I55" s="22">
        <v>7</v>
      </c>
      <c r="J55" s="22"/>
      <c r="K55" s="22"/>
      <c r="L55" s="22"/>
    </row>
    <row r="56" spans="1:12" ht="12.75">
      <c r="A56" s="22" t="s">
        <v>233</v>
      </c>
      <c r="B56" s="29"/>
      <c r="C56" s="76"/>
      <c r="D56" s="22"/>
      <c r="E56" s="22"/>
      <c r="F56" s="22"/>
      <c r="G56" s="22"/>
      <c r="I56" s="22"/>
      <c r="J56" s="22"/>
      <c r="K56" s="22"/>
      <c r="L56" s="22"/>
    </row>
    <row r="57" spans="1:12" ht="12.75">
      <c r="A57" s="24">
        <v>0.4152777777777778</v>
      </c>
      <c r="B57" s="41">
        <v>61</v>
      </c>
      <c r="C57" s="70">
        <f>SUM(D58:D63)/6</f>
        <v>8.916666666666666</v>
      </c>
      <c r="D57" s="22"/>
      <c r="E57" s="22"/>
      <c r="F57" s="22"/>
      <c r="G57" s="22"/>
      <c r="H57" s="71">
        <f>SUM(I57:I63)/6</f>
        <v>8</v>
      </c>
      <c r="I57" s="22">
        <v>8</v>
      </c>
      <c r="J57" s="22"/>
      <c r="K57" s="22"/>
      <c r="L57" s="22"/>
    </row>
    <row r="58" spans="1:12" ht="12.75">
      <c r="A58" s="24">
        <v>0.4270833333333333</v>
      </c>
      <c r="B58" s="77"/>
      <c r="C58" s="33"/>
      <c r="D58" s="22">
        <v>8</v>
      </c>
      <c r="E58" s="22">
        <v>72</v>
      </c>
      <c r="F58" s="78">
        <v>0.92</v>
      </c>
      <c r="G58" s="22" t="s">
        <v>51</v>
      </c>
      <c r="I58" s="22"/>
      <c r="J58" s="22"/>
      <c r="K58" s="22"/>
      <c r="L58" s="22"/>
    </row>
    <row r="59" spans="1:12" ht="12.75">
      <c r="A59" s="24">
        <v>0.4479166666666667</v>
      </c>
      <c r="B59" s="77"/>
      <c r="C59" s="33"/>
      <c r="D59" s="22">
        <v>9</v>
      </c>
      <c r="E59" s="22">
        <v>72</v>
      </c>
      <c r="F59" s="78">
        <v>0.95</v>
      </c>
      <c r="G59" s="22"/>
      <c r="I59" s="22">
        <v>7.7</v>
      </c>
      <c r="J59" s="22"/>
      <c r="K59" s="22"/>
      <c r="L59" s="22"/>
    </row>
    <row r="60" spans="1:12" ht="12.75">
      <c r="A60" s="24">
        <v>0.4930555555555556</v>
      </c>
      <c r="B60" s="77"/>
      <c r="C60" s="33"/>
      <c r="D60" s="22">
        <v>8.5</v>
      </c>
      <c r="E60" s="22">
        <v>71</v>
      </c>
      <c r="F60" s="78">
        <v>0.94</v>
      </c>
      <c r="G60" s="22"/>
      <c r="I60" s="22">
        <v>8</v>
      </c>
      <c r="J60" s="22"/>
      <c r="K60" s="22"/>
      <c r="L60" s="22"/>
    </row>
    <row r="61" spans="1:12" ht="12.75">
      <c r="A61" s="24">
        <v>0.5208333333333334</v>
      </c>
      <c r="B61" s="77"/>
      <c r="C61" s="33"/>
      <c r="D61" s="22">
        <v>9</v>
      </c>
      <c r="E61" s="22">
        <v>72</v>
      </c>
      <c r="F61" s="78">
        <v>0.95</v>
      </c>
      <c r="G61" s="22"/>
      <c r="I61" s="22">
        <v>8.3</v>
      </c>
      <c r="J61" s="22"/>
      <c r="K61" s="22"/>
      <c r="L61" s="22"/>
    </row>
    <row r="62" spans="1:12" ht="12.75">
      <c r="A62" s="24">
        <v>0.5513888888888888</v>
      </c>
      <c r="B62" s="77"/>
      <c r="C62" s="33"/>
      <c r="D62" s="22">
        <v>10</v>
      </c>
      <c r="E62" s="22">
        <v>72</v>
      </c>
      <c r="F62" s="78">
        <v>1</v>
      </c>
      <c r="G62" s="22"/>
      <c r="I62" s="22">
        <v>8</v>
      </c>
      <c r="J62" s="22"/>
      <c r="K62" s="22"/>
      <c r="L62" s="22"/>
    </row>
    <row r="63" spans="1:12" ht="12.75">
      <c r="A63" s="24">
        <v>0.5833333333333334</v>
      </c>
      <c r="B63" s="79"/>
      <c r="C63" s="80"/>
      <c r="D63" s="22">
        <v>9</v>
      </c>
      <c r="E63" s="22">
        <v>72</v>
      </c>
      <c r="F63" s="78">
        <v>0.95</v>
      </c>
      <c r="G63" s="22"/>
      <c r="I63" s="22">
        <v>8</v>
      </c>
      <c r="J63" s="22"/>
      <c r="K63" s="22"/>
      <c r="L63" s="22"/>
    </row>
    <row r="64" spans="1:12" ht="12.75">
      <c r="A64" s="24" t="s">
        <v>235</v>
      </c>
      <c r="B64" s="73"/>
      <c r="C64" s="74"/>
      <c r="D64" s="22"/>
      <c r="E64" s="22"/>
      <c r="F64" s="78"/>
      <c r="G64" s="22"/>
      <c r="I64" s="22"/>
      <c r="J64" s="22"/>
      <c r="K64" s="22"/>
      <c r="L64" s="22"/>
    </row>
    <row r="65" spans="1:12" ht="25.5">
      <c r="A65" s="56" t="s">
        <v>625</v>
      </c>
      <c r="B65" s="73">
        <v>61.1</v>
      </c>
      <c r="C65" s="74">
        <v>10</v>
      </c>
      <c r="D65" s="22">
        <v>10</v>
      </c>
      <c r="E65" s="22">
        <v>22</v>
      </c>
      <c r="F65" s="78">
        <v>1.13</v>
      </c>
      <c r="G65" s="22"/>
      <c r="H65" s="71">
        <f>SUM(I65:I66)/2</f>
        <v>7.25</v>
      </c>
      <c r="I65" s="22">
        <v>6.5</v>
      </c>
      <c r="J65" s="22"/>
      <c r="K65" s="22"/>
      <c r="L65" s="22"/>
    </row>
    <row r="66" spans="1:12" ht="25.5">
      <c r="A66" s="56" t="s">
        <v>625</v>
      </c>
      <c r="B66" s="73"/>
      <c r="C66" s="74"/>
      <c r="D66" s="22"/>
      <c r="E66" s="22"/>
      <c r="F66" s="22"/>
      <c r="G66" s="22"/>
      <c r="I66" s="22">
        <v>8</v>
      </c>
      <c r="J66" s="22"/>
      <c r="K66" s="22"/>
      <c r="L66" s="22"/>
    </row>
    <row r="67" spans="1:12" ht="12.75">
      <c r="A67" s="23" t="s">
        <v>496</v>
      </c>
      <c r="B67" s="73"/>
      <c r="C67" s="74"/>
      <c r="D67" s="22"/>
      <c r="E67" s="22"/>
      <c r="F67" s="22"/>
      <c r="G67" s="22"/>
      <c r="I67" s="22"/>
      <c r="J67" s="22"/>
      <c r="K67" s="22"/>
      <c r="L67" s="22"/>
    </row>
    <row r="68" spans="1:12" ht="12.75">
      <c r="A68" s="24">
        <v>0.4375</v>
      </c>
      <c r="B68" s="23">
        <v>58</v>
      </c>
      <c r="C68" s="42">
        <v>8</v>
      </c>
      <c r="D68" s="22">
        <v>8</v>
      </c>
      <c r="E68" s="22">
        <v>73</v>
      </c>
      <c r="F68" s="78">
        <v>0.94</v>
      </c>
      <c r="G68" s="22"/>
      <c r="H68" s="71">
        <v>7.2</v>
      </c>
      <c r="I68" s="22">
        <v>7.2</v>
      </c>
      <c r="J68" s="22"/>
      <c r="K68" s="22"/>
      <c r="L68" s="22"/>
    </row>
    <row r="69" spans="1:12" ht="12.75">
      <c r="A69" s="23" t="s">
        <v>508</v>
      </c>
      <c r="B69" s="29"/>
      <c r="C69" s="76"/>
      <c r="D69" s="22"/>
      <c r="E69" s="22"/>
      <c r="F69" s="22"/>
      <c r="G69" s="22"/>
      <c r="I69" s="22"/>
      <c r="J69" s="22"/>
      <c r="K69" s="22"/>
      <c r="L69" s="22"/>
    </row>
    <row r="70" spans="1:12" ht="12.75">
      <c r="A70" s="24">
        <v>0.4375</v>
      </c>
      <c r="B70" s="41">
        <v>55</v>
      </c>
      <c r="C70" s="70">
        <f>SUM(D70:D73)/4</f>
        <v>6.75</v>
      </c>
      <c r="D70" s="22">
        <v>5.5</v>
      </c>
      <c r="E70" s="22">
        <v>21.9</v>
      </c>
      <c r="F70" s="78">
        <v>0.6</v>
      </c>
      <c r="G70" s="22"/>
      <c r="H70" s="71">
        <v>8.6</v>
      </c>
      <c r="I70" s="22">
        <v>8.6</v>
      </c>
      <c r="J70" s="22"/>
      <c r="K70" s="22"/>
      <c r="L70" s="22"/>
    </row>
    <row r="71" spans="1:12" ht="12.75">
      <c r="A71" s="24">
        <v>0.4479166666666667</v>
      </c>
      <c r="B71" s="30"/>
      <c r="C71" s="33"/>
      <c r="D71" s="22">
        <v>6</v>
      </c>
      <c r="E71" s="22">
        <v>21.9</v>
      </c>
      <c r="F71" s="78">
        <v>0.65</v>
      </c>
      <c r="G71" s="22"/>
      <c r="I71" s="22"/>
      <c r="J71" s="22"/>
      <c r="K71" s="22"/>
      <c r="L71" s="22"/>
    </row>
    <row r="72" spans="1:12" ht="12.75">
      <c r="A72" s="24">
        <v>0.4583333333333333</v>
      </c>
      <c r="B72" s="30"/>
      <c r="C72" s="33"/>
      <c r="D72" s="22">
        <v>7</v>
      </c>
      <c r="E72" s="22">
        <v>21.9</v>
      </c>
      <c r="F72" s="78">
        <v>0.8</v>
      </c>
      <c r="G72" s="22"/>
      <c r="I72" s="22"/>
      <c r="J72" s="22"/>
      <c r="K72" s="22"/>
      <c r="L72" s="22"/>
    </row>
    <row r="73" spans="1:12" ht="12.75">
      <c r="A73" s="24">
        <v>0.4791666666666667</v>
      </c>
      <c r="B73" s="30"/>
      <c r="C73" s="33"/>
      <c r="D73" s="22">
        <v>8.5</v>
      </c>
      <c r="E73" s="22">
        <v>21.9</v>
      </c>
      <c r="F73" s="78">
        <v>0.95</v>
      </c>
      <c r="G73" s="22"/>
      <c r="I73" s="22"/>
      <c r="J73" s="22"/>
      <c r="K73" s="22"/>
      <c r="L73" s="22"/>
    </row>
    <row r="74" spans="1:12" ht="12.75">
      <c r="A74" s="23" t="s">
        <v>511</v>
      </c>
      <c r="B74" s="30"/>
      <c r="C74" s="33"/>
      <c r="D74" s="22"/>
      <c r="E74" s="22"/>
      <c r="F74" s="22"/>
      <c r="G74" s="22"/>
      <c r="I74" s="22"/>
      <c r="J74" s="22"/>
      <c r="K74" s="22"/>
      <c r="L74" s="22"/>
    </row>
    <row r="75" spans="1:12" ht="12.75">
      <c r="A75" s="24">
        <v>0.4756944444444444</v>
      </c>
      <c r="B75" s="39">
        <v>41</v>
      </c>
      <c r="C75" s="72">
        <v>41</v>
      </c>
      <c r="D75" s="22">
        <v>6.67</v>
      </c>
      <c r="E75" s="22">
        <v>24.5</v>
      </c>
      <c r="F75" s="78">
        <v>0.77</v>
      </c>
      <c r="G75" s="22" t="s">
        <v>512</v>
      </c>
      <c r="H75" s="71">
        <v>7.9</v>
      </c>
      <c r="I75" s="22">
        <v>7.9</v>
      </c>
      <c r="J75" s="22"/>
      <c r="K75" s="22"/>
      <c r="L75" s="22"/>
    </row>
    <row r="76" spans="1:12" ht="12.75">
      <c r="A76" s="23" t="s">
        <v>325</v>
      </c>
      <c r="B76" s="73"/>
      <c r="C76" s="74"/>
      <c r="D76" s="22"/>
      <c r="E76" s="22"/>
      <c r="F76" s="22"/>
      <c r="G76" s="22"/>
      <c r="I76" s="22"/>
      <c r="J76" s="22"/>
      <c r="K76" s="22"/>
      <c r="L76" s="22"/>
    </row>
    <row r="77" spans="1:12" ht="12.75">
      <c r="A77" s="24">
        <v>0.513888888888889</v>
      </c>
      <c r="B77" s="23">
        <v>39.5</v>
      </c>
      <c r="C77" s="42">
        <v>8</v>
      </c>
      <c r="D77" s="22">
        <v>8</v>
      </c>
      <c r="E77" s="22">
        <v>22</v>
      </c>
      <c r="F77" s="78">
        <v>0.92</v>
      </c>
      <c r="G77" s="22" t="s">
        <v>51</v>
      </c>
      <c r="H77" s="71">
        <v>7.5</v>
      </c>
      <c r="I77" s="22">
        <v>7.5</v>
      </c>
      <c r="J77" s="22"/>
      <c r="K77" s="22"/>
      <c r="L77" s="22"/>
    </row>
    <row r="78" spans="1:12" ht="12.75">
      <c r="A78" s="27" t="s">
        <v>406</v>
      </c>
      <c r="B78" s="29"/>
      <c r="C78" s="76"/>
      <c r="D78" s="22"/>
      <c r="E78" s="22"/>
      <c r="F78" s="22"/>
      <c r="G78" s="22"/>
      <c r="I78" s="22"/>
      <c r="J78" s="22"/>
      <c r="K78" s="22"/>
      <c r="L78" s="22"/>
    </row>
    <row r="79" spans="1:12" ht="12.75">
      <c r="A79" s="24">
        <v>0.3888888888888889</v>
      </c>
      <c r="B79" s="41">
        <v>36</v>
      </c>
      <c r="C79" s="70">
        <v>8.4</v>
      </c>
      <c r="D79" s="22">
        <v>8.4</v>
      </c>
      <c r="E79" s="22">
        <v>21</v>
      </c>
      <c r="F79" s="22">
        <v>96</v>
      </c>
      <c r="G79" s="22" t="s">
        <v>51</v>
      </c>
      <c r="H79" s="71">
        <v>7.5</v>
      </c>
      <c r="I79" s="22">
        <v>7.5</v>
      </c>
      <c r="J79" s="22"/>
      <c r="K79" s="22"/>
      <c r="L79" s="22"/>
    </row>
    <row r="80" spans="1:12" ht="12.75">
      <c r="A80" s="23" t="s">
        <v>414</v>
      </c>
      <c r="B80" s="30"/>
      <c r="C80" s="33"/>
      <c r="D80" s="22"/>
      <c r="E80" s="22"/>
      <c r="F80" s="22"/>
      <c r="G80" s="22"/>
      <c r="I80" s="22"/>
      <c r="J80" s="22"/>
      <c r="K80" s="22"/>
      <c r="L80" s="22"/>
    </row>
    <row r="81" spans="1:12" ht="12.75">
      <c r="A81" s="24">
        <v>0.5</v>
      </c>
      <c r="B81" s="39">
        <v>32</v>
      </c>
      <c r="C81" s="72">
        <v>4</v>
      </c>
      <c r="D81" s="22">
        <v>4</v>
      </c>
      <c r="E81" s="22">
        <v>21</v>
      </c>
      <c r="F81" s="22">
        <v>45</v>
      </c>
      <c r="G81" s="22" t="s">
        <v>51</v>
      </c>
      <c r="H81" s="71">
        <v>7.66</v>
      </c>
      <c r="I81" s="22"/>
      <c r="J81" s="22"/>
      <c r="K81" s="22"/>
      <c r="L81" s="22"/>
    </row>
    <row r="82" spans="1:12" ht="12.75">
      <c r="A82" s="24">
        <v>0.5097222222222222</v>
      </c>
      <c r="B82" s="81"/>
      <c r="C82" s="74"/>
      <c r="D82" s="22"/>
      <c r="E82" s="22"/>
      <c r="F82" s="22"/>
      <c r="G82" s="22"/>
      <c r="I82" s="22">
        <v>7.66</v>
      </c>
      <c r="J82" s="22"/>
      <c r="K82" s="22"/>
      <c r="L82" s="22"/>
    </row>
    <row r="83" spans="1:12" ht="12.75">
      <c r="A83" s="24">
        <v>0.5229166666666667</v>
      </c>
      <c r="B83" s="81"/>
      <c r="C83" s="74"/>
      <c r="D83" s="22"/>
      <c r="E83" s="22"/>
      <c r="F83" s="22"/>
      <c r="G83" s="22"/>
      <c r="I83" s="22"/>
      <c r="J83" s="22">
        <v>0</v>
      </c>
      <c r="K83" s="22"/>
      <c r="L83" s="22"/>
    </row>
    <row r="84" spans="1:12" ht="12.75">
      <c r="A84" s="24">
        <v>0.5111111111111112</v>
      </c>
      <c r="B84" s="81"/>
      <c r="C84" s="74"/>
      <c r="D84" s="22"/>
      <c r="E84" s="22"/>
      <c r="F84" s="22"/>
      <c r="G84" s="22"/>
      <c r="I84" s="22"/>
      <c r="J84" s="22"/>
      <c r="K84" s="22" t="s">
        <v>81</v>
      </c>
      <c r="L84" s="22" t="s">
        <v>396</v>
      </c>
    </row>
    <row r="85" spans="1:13" ht="12.75">
      <c r="A85" s="23" t="s">
        <v>330</v>
      </c>
      <c r="B85" s="95" t="s">
        <v>0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1"/>
    </row>
    <row r="86" spans="1:13" ht="12.75">
      <c r="A86" s="23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1"/>
    </row>
    <row r="87" spans="1:12" ht="12.75">
      <c r="A87" s="24">
        <v>0.3958333333333333</v>
      </c>
      <c r="B87" s="73">
        <v>28</v>
      </c>
      <c r="C87" s="74">
        <v>8.2</v>
      </c>
      <c r="D87" s="22"/>
      <c r="E87" s="22"/>
      <c r="F87" s="22"/>
      <c r="G87" s="22"/>
      <c r="H87" s="71">
        <v>8.2</v>
      </c>
      <c r="I87" s="22"/>
      <c r="J87" s="22">
        <v>1.1</v>
      </c>
      <c r="K87" s="22">
        <v>1</v>
      </c>
      <c r="L87" s="22"/>
    </row>
    <row r="88" spans="1:12" ht="12.75">
      <c r="A88" s="24">
        <v>0.3958333333333333</v>
      </c>
      <c r="B88" s="73"/>
      <c r="C88" s="74"/>
      <c r="D88" s="22"/>
      <c r="E88" s="22"/>
      <c r="F88" s="22"/>
      <c r="G88" s="22"/>
      <c r="I88" s="22"/>
      <c r="J88" s="22">
        <v>1.1</v>
      </c>
      <c r="K88" s="22">
        <v>1</v>
      </c>
      <c r="L88" s="22"/>
    </row>
    <row r="89" spans="1:12" ht="12.75">
      <c r="A89" s="24">
        <v>0.5104166666666666</v>
      </c>
      <c r="B89" s="73"/>
      <c r="C89" s="74"/>
      <c r="D89" s="22"/>
      <c r="E89" s="22"/>
      <c r="F89" s="22"/>
      <c r="G89" s="22"/>
      <c r="I89" s="22"/>
      <c r="J89" s="22">
        <v>1.1</v>
      </c>
      <c r="K89" s="22">
        <v>0</v>
      </c>
      <c r="L89" s="22"/>
    </row>
    <row r="90" spans="1:12" ht="12.75">
      <c r="A90" s="24">
        <v>0.5104166666666666</v>
      </c>
      <c r="B90" s="73"/>
      <c r="C90" s="74"/>
      <c r="D90" s="22"/>
      <c r="E90" s="22"/>
      <c r="F90" s="22"/>
      <c r="G90" s="22"/>
      <c r="I90" s="22"/>
      <c r="J90" s="22">
        <v>1.1</v>
      </c>
      <c r="K90" s="22">
        <v>1</v>
      </c>
      <c r="L90" s="22"/>
    </row>
    <row r="91" spans="1:12" ht="12.75">
      <c r="A91" s="23" t="s">
        <v>6</v>
      </c>
      <c r="B91" s="73"/>
      <c r="C91" s="74"/>
      <c r="D91" s="22"/>
      <c r="E91" s="22"/>
      <c r="F91" s="22"/>
      <c r="G91" s="22"/>
      <c r="I91" s="22"/>
      <c r="J91" s="22"/>
      <c r="K91" s="22"/>
      <c r="L91" s="22"/>
    </row>
    <row r="92" spans="1:12" ht="12.75">
      <c r="A92" s="24">
        <v>0.4375</v>
      </c>
      <c r="B92" s="73">
        <v>25</v>
      </c>
      <c r="C92" s="74">
        <v>4</v>
      </c>
      <c r="D92" s="22">
        <v>4</v>
      </c>
      <c r="E92" s="22">
        <v>24</v>
      </c>
      <c r="F92" s="22">
        <v>33</v>
      </c>
      <c r="G92" s="22" t="s">
        <v>11</v>
      </c>
      <c r="H92" s="71">
        <v>7.8</v>
      </c>
      <c r="I92" s="22"/>
      <c r="J92" s="22"/>
      <c r="K92" s="22"/>
      <c r="L92" s="22"/>
    </row>
    <row r="93" spans="1:12" ht="12.75">
      <c r="A93" s="24">
        <v>0.40625</v>
      </c>
      <c r="B93" s="73"/>
      <c r="C93" s="74"/>
      <c r="D93" s="22"/>
      <c r="E93" s="22"/>
      <c r="F93" s="22"/>
      <c r="G93" s="22"/>
      <c r="I93" s="22">
        <v>7.8</v>
      </c>
      <c r="J93" s="22"/>
      <c r="K93" s="22" t="s">
        <v>396</v>
      </c>
      <c r="L93" s="22"/>
    </row>
    <row r="94" spans="1:12" ht="12.75">
      <c r="A94" s="24">
        <v>0.4583333333333333</v>
      </c>
      <c r="B94" s="73"/>
      <c r="C94" s="74"/>
      <c r="D94" s="22"/>
      <c r="E94" s="22"/>
      <c r="F94" s="22"/>
      <c r="G94" s="22"/>
      <c r="I94" s="22"/>
      <c r="J94" s="22" t="s">
        <v>12</v>
      </c>
      <c r="K94" s="22"/>
      <c r="L94" s="22"/>
    </row>
    <row r="95" spans="1:12" ht="12.75">
      <c r="A95" s="23" t="s">
        <v>626</v>
      </c>
      <c r="B95" s="73"/>
      <c r="C95" s="74"/>
      <c r="D95" s="22"/>
      <c r="E95" s="22"/>
      <c r="F95" s="22"/>
      <c r="G95" s="22"/>
      <c r="I95" s="22"/>
      <c r="J95" s="22"/>
      <c r="K95" s="22"/>
      <c r="L95" s="22"/>
    </row>
    <row r="96" spans="1:12" ht="12.75">
      <c r="A96" s="23" t="s">
        <v>180</v>
      </c>
      <c r="B96" s="73"/>
      <c r="C96" s="74"/>
      <c r="D96" s="22"/>
      <c r="E96" s="22"/>
      <c r="F96" s="22"/>
      <c r="G96" s="22"/>
      <c r="I96" s="22"/>
      <c r="J96" s="22"/>
      <c r="K96" s="22"/>
      <c r="L96" s="22"/>
    </row>
    <row r="97" spans="1:12" ht="12" customHeight="1">
      <c r="A97" s="24">
        <v>0.43333333333333335</v>
      </c>
      <c r="B97" s="73">
        <v>25.1</v>
      </c>
      <c r="C97" s="74">
        <f>SUM(D97:D101)/5</f>
        <v>8.4</v>
      </c>
      <c r="D97" s="22">
        <v>8</v>
      </c>
      <c r="E97" s="22">
        <v>21.5</v>
      </c>
      <c r="F97" s="22">
        <v>90</v>
      </c>
      <c r="G97" s="22"/>
      <c r="H97" s="71">
        <f>SUM(I97:I101)/5</f>
        <v>8.28</v>
      </c>
      <c r="I97" s="22">
        <v>8.2</v>
      </c>
      <c r="J97" s="22" t="s">
        <v>396</v>
      </c>
      <c r="K97" s="22"/>
      <c r="L97" s="22">
        <v>154</v>
      </c>
    </row>
    <row r="98" spans="1:12" ht="12.75">
      <c r="A98" s="24">
        <v>0.4618055555555556</v>
      </c>
      <c r="B98" s="81"/>
      <c r="C98" s="74"/>
      <c r="D98" s="22">
        <v>7</v>
      </c>
      <c r="E98" s="22">
        <v>22.5</v>
      </c>
      <c r="F98" s="22">
        <v>80</v>
      </c>
      <c r="G98" s="22"/>
      <c r="I98" s="22">
        <v>8.2</v>
      </c>
      <c r="J98" s="22"/>
      <c r="K98" s="22"/>
      <c r="L98" s="22">
        <v>90</v>
      </c>
    </row>
    <row r="99" spans="1:12" ht="12.75">
      <c r="A99" s="24">
        <v>0.4770833333333333</v>
      </c>
      <c r="B99" s="81"/>
      <c r="C99" s="74"/>
      <c r="D99" s="22">
        <v>8</v>
      </c>
      <c r="E99" s="22">
        <v>23</v>
      </c>
      <c r="F99" s="22">
        <v>95</v>
      </c>
      <c r="G99" s="22"/>
      <c r="I99" s="22">
        <v>8.2</v>
      </c>
      <c r="J99" s="22"/>
      <c r="K99" s="22">
        <v>0.1</v>
      </c>
      <c r="L99" s="22">
        <v>115</v>
      </c>
    </row>
    <row r="100" spans="1:12" ht="12.75">
      <c r="A100" s="24">
        <v>0.5229166666666667</v>
      </c>
      <c r="B100" s="81"/>
      <c r="C100" s="74"/>
      <c r="D100" s="22">
        <v>10</v>
      </c>
      <c r="E100" s="22">
        <v>23</v>
      </c>
      <c r="F100" s="22">
        <v>120</v>
      </c>
      <c r="G100" s="22"/>
      <c r="I100" s="22">
        <v>8.2</v>
      </c>
      <c r="J100" s="22"/>
      <c r="K100" s="22">
        <v>0.4</v>
      </c>
      <c r="L100" s="22">
        <v>82</v>
      </c>
    </row>
    <row r="101" spans="1:12" ht="12.75">
      <c r="A101" s="24">
        <v>0.5520833333333334</v>
      </c>
      <c r="B101" s="81"/>
      <c r="C101" s="74"/>
      <c r="D101" s="22">
        <v>9</v>
      </c>
      <c r="E101" s="22">
        <v>23</v>
      </c>
      <c r="F101" s="22">
        <v>110</v>
      </c>
      <c r="G101" s="22"/>
      <c r="I101" s="22">
        <v>8.6</v>
      </c>
      <c r="J101" s="22"/>
      <c r="K101" s="22">
        <v>0.3</v>
      </c>
      <c r="L101" s="22">
        <v>120</v>
      </c>
    </row>
    <row r="102" spans="1:12" ht="12.75">
      <c r="A102" s="24" t="s">
        <v>544</v>
      </c>
      <c r="B102" s="81"/>
      <c r="C102" s="74"/>
      <c r="D102" s="22"/>
      <c r="E102" s="22"/>
      <c r="F102" s="22"/>
      <c r="G102" s="22"/>
      <c r="I102" s="22"/>
      <c r="J102" s="22"/>
      <c r="K102" s="22"/>
      <c r="L102" s="22"/>
    </row>
    <row r="103" spans="1:12" ht="15.75">
      <c r="A103" s="82">
        <v>0.4375</v>
      </c>
      <c r="B103" s="81"/>
      <c r="C103" s="74">
        <f>SUM(D103:D109)/7</f>
        <v>6.451428571428571</v>
      </c>
      <c r="D103" s="83">
        <v>7</v>
      </c>
      <c r="E103" s="83">
        <v>20</v>
      </c>
      <c r="F103" s="84">
        <v>75</v>
      </c>
      <c r="G103" s="22"/>
      <c r="H103" s="71">
        <f>SUM(I103:I109)/6</f>
        <v>8.743333333333334</v>
      </c>
      <c r="I103" s="22">
        <v>7.8</v>
      </c>
      <c r="J103" s="22"/>
      <c r="K103" s="22">
        <v>10</v>
      </c>
      <c r="L103" s="22">
        <v>68</v>
      </c>
    </row>
    <row r="104" spans="1:12" ht="15.75">
      <c r="A104" s="82">
        <v>0.4583333333333333</v>
      </c>
      <c r="B104" s="81"/>
      <c r="C104" s="74"/>
      <c r="D104" s="83">
        <v>6</v>
      </c>
      <c r="E104" s="83">
        <v>20</v>
      </c>
      <c r="F104" s="84">
        <v>65</v>
      </c>
      <c r="G104" s="22"/>
      <c r="I104" s="22">
        <v>7.8</v>
      </c>
      <c r="J104" s="22">
        <v>0.1</v>
      </c>
      <c r="K104" s="22">
        <v>0.32</v>
      </c>
      <c r="L104" s="22">
        <v>70</v>
      </c>
    </row>
    <row r="105" spans="1:12" ht="15.75">
      <c r="A105" s="82">
        <v>0.4791666666666667</v>
      </c>
      <c r="B105" s="81"/>
      <c r="C105" s="74"/>
      <c r="D105" s="83">
        <v>6</v>
      </c>
      <c r="E105" s="83">
        <v>20</v>
      </c>
      <c r="F105" s="84">
        <v>65</v>
      </c>
      <c r="G105" s="22"/>
      <c r="I105" s="22">
        <v>7</v>
      </c>
      <c r="J105" s="22">
        <v>0.15</v>
      </c>
      <c r="K105" s="22">
        <v>0.1</v>
      </c>
      <c r="L105" s="22">
        <v>346.6</v>
      </c>
    </row>
    <row r="106" spans="1:12" ht="15.75">
      <c r="A106" s="82">
        <v>0.4930555555555556</v>
      </c>
      <c r="B106" s="81"/>
      <c r="C106" s="74"/>
      <c r="D106" s="83">
        <v>6.66</v>
      </c>
      <c r="E106" s="83">
        <v>20.95</v>
      </c>
      <c r="F106" s="83">
        <v>76</v>
      </c>
      <c r="G106" s="22" t="s">
        <v>545</v>
      </c>
      <c r="I106" s="85">
        <v>7.41</v>
      </c>
      <c r="J106" s="22"/>
      <c r="K106" s="22"/>
      <c r="L106" s="22"/>
    </row>
    <row r="107" spans="1:12" ht="15.75">
      <c r="A107" s="82">
        <v>0.5277777777777778</v>
      </c>
      <c r="B107" s="81"/>
      <c r="C107" s="74"/>
      <c r="D107" s="83">
        <v>5</v>
      </c>
      <c r="E107" s="83">
        <v>20</v>
      </c>
      <c r="F107" s="84">
        <v>53</v>
      </c>
      <c r="G107" s="22"/>
      <c r="I107" s="22">
        <v>7.5</v>
      </c>
      <c r="J107" s="22">
        <v>0.44</v>
      </c>
      <c r="K107" s="85">
        <v>0.5</v>
      </c>
      <c r="L107" s="22">
        <v>78</v>
      </c>
    </row>
    <row r="108" spans="1:12" ht="15.75">
      <c r="A108" s="82">
        <v>0.548611111111111</v>
      </c>
      <c r="B108" s="23"/>
      <c r="C108" s="42"/>
      <c r="D108" s="83">
        <v>8</v>
      </c>
      <c r="E108" s="83">
        <v>23</v>
      </c>
      <c r="F108" s="83">
        <v>94</v>
      </c>
      <c r="G108" s="22"/>
      <c r="I108" s="85">
        <v>7.5</v>
      </c>
      <c r="J108" s="22" t="s">
        <v>547</v>
      </c>
      <c r="K108" s="22" t="s">
        <v>546</v>
      </c>
      <c r="L108" s="22">
        <v>32</v>
      </c>
    </row>
    <row r="109" spans="1:12" ht="12" customHeight="1">
      <c r="A109" s="24">
        <v>0.5625</v>
      </c>
      <c r="B109" s="23"/>
      <c r="C109" s="42"/>
      <c r="D109" s="85">
        <v>6.5</v>
      </c>
      <c r="E109" s="85">
        <v>21.92</v>
      </c>
      <c r="F109" s="86">
        <v>74</v>
      </c>
      <c r="G109" s="22" t="s">
        <v>545</v>
      </c>
      <c r="I109" s="22">
        <v>7.45</v>
      </c>
      <c r="J109" s="22"/>
      <c r="K109" s="22"/>
      <c r="L109" s="22"/>
    </row>
    <row r="110" spans="1:12" ht="12" customHeight="1">
      <c r="A110" s="27" t="s">
        <v>522</v>
      </c>
      <c r="B110" s="23"/>
      <c r="C110" s="42"/>
      <c r="D110" s="85"/>
      <c r="E110" s="85"/>
      <c r="F110" s="86"/>
      <c r="G110" s="22"/>
      <c r="I110" s="22"/>
      <c r="J110" s="22"/>
      <c r="K110" s="22"/>
      <c r="L110" s="22"/>
    </row>
    <row r="111" spans="1:12" ht="12" customHeight="1">
      <c r="A111" s="24">
        <v>0.5625</v>
      </c>
      <c r="B111" s="48">
        <v>18.5</v>
      </c>
      <c r="C111" s="42">
        <v>4</v>
      </c>
      <c r="D111" s="85">
        <v>4</v>
      </c>
      <c r="E111" s="85">
        <v>22</v>
      </c>
      <c r="F111" s="86">
        <v>45</v>
      </c>
      <c r="G111" s="22"/>
      <c r="H111" s="71">
        <v>7</v>
      </c>
      <c r="I111" s="22">
        <v>7</v>
      </c>
      <c r="J111" s="22">
        <v>0</v>
      </c>
      <c r="K111" s="22">
        <v>1</v>
      </c>
      <c r="L111" s="22"/>
    </row>
    <row r="112" spans="1:12" ht="12" customHeight="1">
      <c r="A112" s="24"/>
      <c r="B112" s="48"/>
      <c r="C112" s="42"/>
      <c r="D112" s="85"/>
      <c r="E112" s="85"/>
      <c r="F112" s="86"/>
      <c r="G112" s="22"/>
      <c r="I112" s="22"/>
      <c r="J112" s="22"/>
      <c r="K112" s="22"/>
      <c r="L112" s="22"/>
    </row>
    <row r="113" spans="1:12" ht="12" customHeight="1">
      <c r="A113" s="24"/>
      <c r="B113" s="48"/>
      <c r="C113" s="42"/>
      <c r="D113" s="85"/>
      <c r="E113" s="85"/>
      <c r="F113" s="86"/>
      <c r="G113" s="22"/>
      <c r="I113" s="22"/>
      <c r="J113" s="22"/>
      <c r="K113" s="22"/>
      <c r="L113" s="22"/>
    </row>
    <row r="114" spans="1:12" ht="12.75">
      <c r="A114" s="23" t="s">
        <v>627</v>
      </c>
      <c r="B114" s="48"/>
      <c r="C114" s="42"/>
      <c r="D114" s="22"/>
      <c r="E114" s="22"/>
      <c r="F114" s="22"/>
      <c r="G114" s="22"/>
      <c r="I114" s="22"/>
      <c r="J114" s="22"/>
      <c r="K114" s="22"/>
      <c r="L114" s="22"/>
    </row>
    <row r="115" spans="1:12" ht="12.75">
      <c r="A115" s="28">
        <v>0.40625</v>
      </c>
      <c r="B115" s="51">
        <v>18</v>
      </c>
      <c r="C115" s="76">
        <v>6.5</v>
      </c>
      <c r="D115" s="22">
        <v>4</v>
      </c>
      <c r="E115" s="22">
        <v>22.5</v>
      </c>
      <c r="F115" s="22">
        <v>43.5</v>
      </c>
      <c r="G115" s="22"/>
      <c r="H115" s="71">
        <f>SUM(I115:I118)/3</f>
        <v>6.841666666666666</v>
      </c>
      <c r="I115" s="22">
        <v>6.025</v>
      </c>
      <c r="J115" s="22"/>
      <c r="K115" s="22"/>
      <c r="L115" s="22"/>
    </row>
    <row r="116" spans="1:12" ht="12.75">
      <c r="A116" s="24">
        <v>0.43263888888888885</v>
      </c>
      <c r="B116" s="51"/>
      <c r="C116" s="76"/>
      <c r="D116" s="22">
        <v>9</v>
      </c>
      <c r="E116" s="22">
        <v>22.5</v>
      </c>
      <c r="F116" s="78">
        <v>1</v>
      </c>
      <c r="G116" s="22" t="s">
        <v>345</v>
      </c>
      <c r="I116" s="22"/>
      <c r="J116" s="22"/>
      <c r="K116" s="22"/>
      <c r="L116" s="22"/>
    </row>
    <row r="117" spans="1:12" ht="12.75">
      <c r="A117" s="24">
        <v>0.4548611111111111</v>
      </c>
      <c r="B117" s="51"/>
      <c r="C117" s="76"/>
      <c r="D117" s="22"/>
      <c r="E117" s="22"/>
      <c r="F117" s="22"/>
      <c r="G117" s="22"/>
      <c r="I117" s="22">
        <v>6.1</v>
      </c>
      <c r="J117" s="22"/>
      <c r="K117" s="22"/>
      <c r="L117" s="22"/>
    </row>
    <row r="118" spans="1:12" ht="12.75">
      <c r="A118" s="24">
        <v>0.46875</v>
      </c>
      <c r="B118" s="87"/>
      <c r="C118" s="70"/>
      <c r="D118" s="22"/>
      <c r="E118" s="22"/>
      <c r="F118" s="22"/>
      <c r="G118" s="22"/>
      <c r="I118" s="22">
        <v>8.4</v>
      </c>
      <c r="J118" s="22"/>
      <c r="K118" s="22"/>
      <c r="L118" s="22"/>
    </row>
    <row r="119" spans="1:12" ht="12.75">
      <c r="A119" s="24">
        <v>0.5208333333333334</v>
      </c>
      <c r="B119" s="87"/>
      <c r="C119" s="70"/>
      <c r="D119" s="22"/>
      <c r="E119" s="22"/>
      <c r="F119" s="22"/>
      <c r="G119" s="22"/>
      <c r="I119" s="22"/>
      <c r="J119" s="22">
        <v>1.7</v>
      </c>
      <c r="K119" s="22">
        <v>5.9</v>
      </c>
      <c r="L119" s="22"/>
    </row>
    <row r="120" spans="1:12" s="6" customFormat="1" ht="12.75">
      <c r="A120" s="27" t="s">
        <v>296</v>
      </c>
      <c r="B120" s="87"/>
      <c r="C120" s="70"/>
      <c r="D120" s="23"/>
      <c r="E120" s="23"/>
      <c r="F120" s="23"/>
      <c r="G120" s="23"/>
      <c r="H120" s="91"/>
      <c r="I120" s="23"/>
      <c r="J120" s="23"/>
      <c r="K120" s="23"/>
      <c r="L120" s="23"/>
    </row>
    <row r="121" spans="1:12" ht="12" customHeight="1">
      <c r="A121" s="24">
        <v>0.44097222222222227</v>
      </c>
      <c r="B121" s="88">
        <v>14</v>
      </c>
      <c r="C121" s="33">
        <v>5.1</v>
      </c>
      <c r="D121" s="22"/>
      <c r="E121" s="22"/>
      <c r="F121" s="22"/>
      <c r="G121" s="22"/>
      <c r="H121" s="71">
        <v>7.7</v>
      </c>
      <c r="I121" s="22">
        <v>7.7</v>
      </c>
      <c r="J121" s="22"/>
      <c r="K121" s="22"/>
      <c r="L121" s="22"/>
    </row>
    <row r="122" spans="1:12" ht="12" customHeight="1">
      <c r="A122" s="24">
        <v>0.4708333333333334</v>
      </c>
      <c r="B122" s="52"/>
      <c r="C122" s="72"/>
      <c r="D122" s="22"/>
      <c r="E122" s="22"/>
      <c r="F122" s="22"/>
      <c r="G122" s="22"/>
      <c r="I122" s="22"/>
      <c r="J122" s="22" t="s">
        <v>294</v>
      </c>
      <c r="K122" s="22"/>
      <c r="L122" s="22"/>
    </row>
    <row r="123" spans="1:12" ht="12.75">
      <c r="A123" s="24">
        <v>0.525</v>
      </c>
      <c r="B123" s="52"/>
      <c r="C123" s="72"/>
      <c r="D123" s="22">
        <v>5.1</v>
      </c>
      <c r="E123" s="22">
        <v>21.6</v>
      </c>
      <c r="F123" s="22">
        <v>66.6</v>
      </c>
      <c r="G123" s="22" t="s">
        <v>545</v>
      </c>
      <c r="I123" s="22"/>
      <c r="J123" s="22"/>
      <c r="K123" s="22"/>
      <c r="L123" s="22"/>
    </row>
    <row r="124" spans="1:12" ht="12.75">
      <c r="A124" s="27" t="s">
        <v>295</v>
      </c>
      <c r="B124" s="52"/>
      <c r="C124" s="72"/>
      <c r="D124" s="22"/>
      <c r="E124" s="22"/>
      <c r="F124" s="22"/>
      <c r="G124" s="22"/>
      <c r="I124" s="22"/>
      <c r="J124" s="22"/>
      <c r="K124" s="22"/>
      <c r="L124" s="22"/>
    </row>
    <row r="125" spans="1:12" ht="12.75">
      <c r="A125" s="28">
        <v>0.6701388888888888</v>
      </c>
      <c r="B125" s="89">
        <v>13.1</v>
      </c>
      <c r="C125" s="74">
        <v>4</v>
      </c>
      <c r="D125" s="22">
        <v>4</v>
      </c>
      <c r="E125" s="22"/>
      <c r="F125" s="22"/>
      <c r="G125" s="22"/>
      <c r="I125" s="22"/>
      <c r="J125" s="22"/>
      <c r="K125" s="22"/>
      <c r="L125" s="22"/>
    </row>
    <row r="126" spans="1:12" ht="12.75">
      <c r="A126" s="23" t="s">
        <v>524</v>
      </c>
      <c r="B126" s="48"/>
      <c r="C126" s="42"/>
      <c r="D126" s="22"/>
      <c r="E126" s="22"/>
      <c r="F126" s="22"/>
      <c r="G126" s="22"/>
      <c r="I126" s="22"/>
      <c r="J126" s="22"/>
      <c r="K126" s="22"/>
      <c r="L126" s="22"/>
    </row>
    <row r="127" spans="1:12" ht="12.75">
      <c r="A127" s="24">
        <v>0.4305555555555556</v>
      </c>
      <c r="B127" s="48">
        <v>13</v>
      </c>
      <c r="C127" s="42">
        <v>7</v>
      </c>
      <c r="D127" s="22">
        <v>7</v>
      </c>
      <c r="E127" s="22">
        <v>21.3</v>
      </c>
      <c r="F127" s="22">
        <v>75</v>
      </c>
      <c r="G127" s="22" t="s">
        <v>345</v>
      </c>
      <c r="H127" s="71">
        <v>7.7</v>
      </c>
      <c r="I127" s="22">
        <v>7.7</v>
      </c>
      <c r="J127" s="22"/>
      <c r="K127" s="22"/>
      <c r="L127" s="22"/>
    </row>
    <row r="128" spans="1:12" ht="12.75">
      <c r="A128" s="27" t="s">
        <v>573</v>
      </c>
      <c r="B128" s="48"/>
      <c r="C128" s="42"/>
      <c r="D128" s="22"/>
      <c r="E128" s="22"/>
      <c r="F128" s="22"/>
      <c r="G128" s="22"/>
      <c r="I128" s="22"/>
      <c r="J128" s="22"/>
      <c r="K128" s="22"/>
      <c r="L128" s="22"/>
    </row>
    <row r="129" spans="1:12" ht="12.75">
      <c r="A129" s="24">
        <v>0.4618055555555556</v>
      </c>
      <c r="B129" s="48">
        <v>12</v>
      </c>
      <c r="C129" s="42">
        <v>5</v>
      </c>
      <c r="D129" s="22">
        <v>5</v>
      </c>
      <c r="E129" s="22">
        <v>21.1</v>
      </c>
      <c r="F129" s="22">
        <v>55</v>
      </c>
      <c r="G129" s="22"/>
      <c r="H129" s="71">
        <v>8</v>
      </c>
      <c r="I129" s="22">
        <v>8</v>
      </c>
      <c r="J129" s="22"/>
      <c r="K129" s="22"/>
      <c r="L129" s="22"/>
    </row>
    <row r="130" spans="1:12" ht="12.75">
      <c r="A130" s="27" t="s">
        <v>308</v>
      </c>
      <c r="B130" s="48"/>
      <c r="C130" s="42"/>
      <c r="D130" s="22"/>
      <c r="E130" s="22"/>
      <c r="F130" s="22"/>
      <c r="G130" s="22"/>
      <c r="I130" s="22"/>
      <c r="J130" s="22"/>
      <c r="K130" s="22"/>
      <c r="L130" s="22"/>
    </row>
    <row r="131" spans="1:12" ht="12.75">
      <c r="A131" s="24">
        <v>0.5708333333333333</v>
      </c>
      <c r="B131" s="48">
        <v>7.1</v>
      </c>
      <c r="C131" s="42">
        <v>6</v>
      </c>
      <c r="D131" s="22">
        <v>6</v>
      </c>
      <c r="E131" s="22">
        <v>22</v>
      </c>
      <c r="F131" s="22">
        <v>65</v>
      </c>
      <c r="G131" s="22"/>
      <c r="H131" s="71">
        <v>8</v>
      </c>
      <c r="I131" s="22">
        <v>8</v>
      </c>
      <c r="J131" s="22" t="s">
        <v>309</v>
      </c>
      <c r="K131" s="22"/>
      <c r="L131" s="22"/>
    </row>
    <row r="132" spans="1:12" s="6" customFormat="1" ht="12.75">
      <c r="A132" s="27" t="s">
        <v>299</v>
      </c>
      <c r="B132" s="48"/>
      <c r="C132" s="42"/>
      <c r="D132" s="23"/>
      <c r="E132" s="23"/>
      <c r="F132" s="23"/>
      <c r="G132" s="23"/>
      <c r="H132" s="91"/>
      <c r="I132" s="23"/>
      <c r="J132" s="23"/>
      <c r="K132" s="23"/>
      <c r="L132" s="23"/>
    </row>
    <row r="133" spans="1:12" ht="12.75">
      <c r="A133" s="24">
        <v>0.4375</v>
      </c>
      <c r="B133" s="48">
        <v>7</v>
      </c>
      <c r="C133" s="42">
        <f>SUM(D133:D138)/6</f>
        <v>5.833333333333333</v>
      </c>
      <c r="D133" s="22">
        <v>5</v>
      </c>
      <c r="E133" s="22">
        <v>18.3</v>
      </c>
      <c r="F133" s="22">
        <v>60</v>
      </c>
      <c r="G133" s="22" t="s">
        <v>345</v>
      </c>
      <c r="H133" s="71">
        <f>SUM(I133:I138)/6</f>
        <v>7.466666666666666</v>
      </c>
      <c r="I133" s="22">
        <v>7.3</v>
      </c>
      <c r="J133" s="22"/>
      <c r="K133" s="22"/>
      <c r="L133" s="22"/>
    </row>
    <row r="134" spans="1:12" ht="12.75">
      <c r="A134" s="24">
        <v>0.46875</v>
      </c>
      <c r="B134" s="48"/>
      <c r="C134" s="42"/>
      <c r="D134" s="22">
        <v>6</v>
      </c>
      <c r="E134" s="22">
        <v>18.3</v>
      </c>
      <c r="F134" s="22">
        <v>65</v>
      </c>
      <c r="G134" s="22"/>
      <c r="I134" s="22">
        <v>7.7</v>
      </c>
      <c r="J134" s="22"/>
      <c r="K134" s="22"/>
      <c r="L134" s="22"/>
    </row>
    <row r="135" spans="1:12" ht="12.75">
      <c r="A135" s="24">
        <v>0.003472222222222222</v>
      </c>
      <c r="B135" s="48"/>
      <c r="C135" s="42"/>
      <c r="D135" s="22">
        <v>6</v>
      </c>
      <c r="E135" s="22">
        <v>18.3</v>
      </c>
      <c r="F135" s="22">
        <v>65</v>
      </c>
      <c r="G135" s="22"/>
      <c r="I135" s="22">
        <v>7.5</v>
      </c>
      <c r="J135" s="22"/>
      <c r="K135" s="22"/>
      <c r="L135" s="22"/>
    </row>
    <row r="136" spans="1:12" ht="12.75">
      <c r="A136" s="24">
        <v>0.5243055555555556</v>
      </c>
      <c r="B136" s="29"/>
      <c r="C136" s="76"/>
      <c r="D136" s="22">
        <v>6</v>
      </c>
      <c r="E136" s="22">
        <v>18.3</v>
      </c>
      <c r="F136" s="22">
        <v>65</v>
      </c>
      <c r="G136" s="22"/>
      <c r="I136" s="22">
        <v>7.5</v>
      </c>
      <c r="J136" s="22"/>
      <c r="K136" s="22"/>
      <c r="L136" s="22"/>
    </row>
    <row r="137" spans="1:12" ht="12.75">
      <c r="A137" s="24">
        <v>0.545138888888889</v>
      </c>
      <c r="B137" s="29"/>
      <c r="C137" s="76"/>
      <c r="D137" s="22">
        <v>6</v>
      </c>
      <c r="E137" s="22">
        <v>18.3</v>
      </c>
      <c r="F137" s="22">
        <v>65</v>
      </c>
      <c r="G137" s="22"/>
      <c r="I137" s="22">
        <v>7.5</v>
      </c>
      <c r="J137" s="22"/>
      <c r="K137" s="22"/>
      <c r="L137" s="22"/>
    </row>
    <row r="138" spans="1:12" ht="12.75">
      <c r="A138" s="24">
        <v>0.5555555555555556</v>
      </c>
      <c r="B138" s="29"/>
      <c r="C138" s="76"/>
      <c r="D138" s="22">
        <v>6</v>
      </c>
      <c r="E138" s="22">
        <v>18.3</v>
      </c>
      <c r="F138" s="22">
        <v>65</v>
      </c>
      <c r="G138" s="22"/>
      <c r="I138" s="22">
        <v>7.3</v>
      </c>
      <c r="J138" s="22"/>
      <c r="K138" s="22"/>
      <c r="L138" s="22"/>
    </row>
    <row r="139" spans="1:12" ht="12.75">
      <c r="A139" s="23" t="s">
        <v>316</v>
      </c>
      <c r="B139" s="29"/>
      <c r="C139" s="76"/>
      <c r="D139" s="22"/>
      <c r="E139" s="22"/>
      <c r="F139" s="22"/>
      <c r="G139" s="22"/>
      <c r="I139" s="22"/>
      <c r="J139" s="22"/>
      <c r="K139" s="22"/>
      <c r="L139" s="22"/>
    </row>
    <row r="140" spans="1:12" ht="12.75">
      <c r="A140" s="24">
        <v>0.4583333333333333</v>
      </c>
      <c r="B140" s="51">
        <v>5.5</v>
      </c>
      <c r="C140" s="76">
        <v>4</v>
      </c>
      <c r="D140" s="22">
        <v>4</v>
      </c>
      <c r="E140" s="22">
        <v>22</v>
      </c>
      <c r="F140" s="22">
        <v>43</v>
      </c>
      <c r="G140" s="22"/>
      <c r="H140" s="71">
        <v>6.5</v>
      </c>
      <c r="I140" s="22">
        <v>6.5</v>
      </c>
      <c r="J140" s="22">
        <v>2.5</v>
      </c>
      <c r="K140" s="22">
        <v>2</v>
      </c>
      <c r="L140" s="22"/>
    </row>
    <row r="141" spans="1:12" ht="12.75">
      <c r="A141" s="23" t="s">
        <v>319</v>
      </c>
      <c r="B141" s="87"/>
      <c r="C141" s="70"/>
      <c r="D141" s="22"/>
      <c r="E141" s="22"/>
      <c r="F141" s="22"/>
      <c r="G141" s="22"/>
      <c r="I141" s="22"/>
      <c r="J141" s="22"/>
      <c r="K141" s="22"/>
      <c r="L141" s="22"/>
    </row>
    <row r="142" spans="1:12" ht="12.75">
      <c r="A142" s="24">
        <v>0.513888888888889</v>
      </c>
      <c r="B142" s="88">
        <v>4</v>
      </c>
      <c r="C142" s="33">
        <v>4</v>
      </c>
      <c r="D142" s="22">
        <v>4</v>
      </c>
      <c r="E142" s="22"/>
      <c r="F142" s="22"/>
      <c r="G142" s="22"/>
      <c r="H142" s="71">
        <v>5.8</v>
      </c>
      <c r="I142" s="22">
        <v>5.8</v>
      </c>
      <c r="J142" s="22">
        <v>0</v>
      </c>
      <c r="K142" s="22"/>
      <c r="L142" s="22"/>
    </row>
    <row r="143" spans="1:12" ht="12.75">
      <c r="A143" s="22" t="s">
        <v>134</v>
      </c>
      <c r="B143" s="52"/>
      <c r="C143" s="72"/>
      <c r="D143" s="22"/>
      <c r="E143" s="22"/>
      <c r="F143" s="22"/>
      <c r="G143" s="22"/>
      <c r="I143" s="22"/>
      <c r="J143" s="22"/>
      <c r="K143" s="22"/>
      <c r="L143" s="22"/>
    </row>
    <row r="144" spans="1:12" ht="12.75">
      <c r="A144" s="24">
        <v>0.3958333333333333</v>
      </c>
      <c r="B144" s="89">
        <v>4.1</v>
      </c>
      <c r="C144" s="74">
        <f>SUM(D144:D145)/2</f>
        <v>5.85</v>
      </c>
      <c r="D144" s="22">
        <v>5.5</v>
      </c>
      <c r="E144" s="22"/>
      <c r="F144" s="22"/>
      <c r="G144" s="22"/>
      <c r="H144" s="71">
        <v>7</v>
      </c>
      <c r="I144" s="22">
        <v>7</v>
      </c>
      <c r="J144" s="22"/>
      <c r="K144" s="22"/>
      <c r="L144" s="22"/>
    </row>
    <row r="145" spans="1:12" ht="12.75">
      <c r="A145" s="24">
        <v>0.46458333333333335</v>
      </c>
      <c r="B145" s="89"/>
      <c r="C145" s="74"/>
      <c r="D145" s="22">
        <v>6.2</v>
      </c>
      <c r="E145" s="22">
        <v>20</v>
      </c>
      <c r="F145" s="22">
        <v>60</v>
      </c>
      <c r="G145" s="22"/>
      <c r="I145" s="22"/>
      <c r="J145" s="22"/>
      <c r="K145" s="22"/>
      <c r="L145" s="22"/>
    </row>
    <row r="146" spans="1:12" ht="12.75">
      <c r="A146" s="24">
        <v>0.4625</v>
      </c>
      <c r="B146" s="48"/>
      <c r="C146" s="42"/>
      <c r="D146" s="22"/>
      <c r="E146" s="22"/>
      <c r="F146" s="22"/>
      <c r="G146" s="22"/>
      <c r="H146" s="71">
        <v>7.4</v>
      </c>
      <c r="I146" s="22">
        <v>7.4</v>
      </c>
      <c r="J146" s="22"/>
      <c r="K146" s="22"/>
      <c r="L146" s="22"/>
    </row>
    <row r="147" spans="1:12" ht="12.75">
      <c r="A147" s="22" t="s">
        <v>142</v>
      </c>
      <c r="B147" s="48"/>
      <c r="C147" s="42"/>
      <c r="D147" s="22"/>
      <c r="E147" s="22"/>
      <c r="F147" s="22"/>
      <c r="G147" s="22"/>
      <c r="I147" s="22"/>
      <c r="J147" s="22"/>
      <c r="K147" s="22"/>
      <c r="L147" s="22"/>
    </row>
    <row r="148" spans="1:12" ht="12.75">
      <c r="A148" s="24">
        <v>0.5868055555555556</v>
      </c>
      <c r="B148" s="51">
        <v>2.7</v>
      </c>
      <c r="C148" s="76">
        <v>6</v>
      </c>
      <c r="D148" s="22">
        <v>6</v>
      </c>
      <c r="E148" s="22">
        <v>20.5</v>
      </c>
      <c r="F148" s="22">
        <v>65</v>
      </c>
      <c r="G148" s="22"/>
      <c r="H148" s="71">
        <v>7.25</v>
      </c>
      <c r="I148" s="22"/>
      <c r="J148" s="22"/>
      <c r="K148" s="22"/>
      <c r="L148" s="22"/>
    </row>
    <row r="149" spans="1:12" ht="12.75">
      <c r="A149" s="24">
        <v>0.579861111111111</v>
      </c>
      <c r="B149" s="87"/>
      <c r="C149" s="70"/>
      <c r="D149" s="22"/>
      <c r="E149" s="22"/>
      <c r="F149" s="22"/>
      <c r="G149" s="22"/>
      <c r="I149" s="22">
        <v>7.25</v>
      </c>
      <c r="J149" s="22"/>
      <c r="K149" s="22"/>
      <c r="L149" s="22"/>
    </row>
    <row r="150" spans="1:12" ht="12.75">
      <c r="A150" s="22" t="s">
        <v>141</v>
      </c>
      <c r="B150" s="87"/>
      <c r="C150" s="70"/>
      <c r="D150" s="22"/>
      <c r="E150" s="22"/>
      <c r="F150" s="22"/>
      <c r="G150" s="22"/>
      <c r="I150" s="22"/>
      <c r="J150" s="22"/>
      <c r="K150" s="22"/>
      <c r="L150" s="22"/>
    </row>
    <row r="151" spans="1:12" ht="12.75">
      <c r="A151" s="24">
        <v>0.4166666666666667</v>
      </c>
      <c r="B151" s="88">
        <v>2.6</v>
      </c>
      <c r="C151" s="33">
        <f>SUM(D151:D154)/4</f>
        <v>5.75</v>
      </c>
      <c r="D151" s="22">
        <v>5</v>
      </c>
      <c r="E151" s="22">
        <v>20</v>
      </c>
      <c r="F151" s="22">
        <v>54</v>
      </c>
      <c r="G151" s="22"/>
      <c r="H151" s="71">
        <f>SUM(I151:I154)/4</f>
        <v>7.25</v>
      </c>
      <c r="I151" s="22">
        <v>7.5</v>
      </c>
      <c r="J151" s="22"/>
      <c r="K151" s="22"/>
      <c r="L151" s="22"/>
    </row>
    <row r="152" spans="1:12" ht="12.75">
      <c r="A152" s="24">
        <v>0.4375</v>
      </c>
      <c r="B152" s="88"/>
      <c r="C152" s="33"/>
      <c r="D152" s="22">
        <v>6</v>
      </c>
      <c r="E152" s="22">
        <v>20</v>
      </c>
      <c r="F152" s="22">
        <v>65</v>
      </c>
      <c r="G152" s="22"/>
      <c r="I152" s="36">
        <v>7</v>
      </c>
      <c r="J152" s="22"/>
      <c r="K152" s="22"/>
      <c r="L152" s="22"/>
    </row>
    <row r="153" spans="1:12" ht="12.75">
      <c r="A153" s="24">
        <v>0.4479166666666667</v>
      </c>
      <c r="B153" s="88"/>
      <c r="C153" s="33"/>
      <c r="D153" s="22">
        <v>5</v>
      </c>
      <c r="E153" s="22">
        <v>20</v>
      </c>
      <c r="F153" s="22">
        <v>54</v>
      </c>
      <c r="G153" s="22"/>
      <c r="I153" s="22">
        <v>7.5</v>
      </c>
      <c r="J153" s="22"/>
      <c r="K153" s="22"/>
      <c r="L153" s="22"/>
    </row>
    <row r="154" spans="1:12" ht="12.75">
      <c r="A154" s="24">
        <v>0.4583333333333333</v>
      </c>
      <c r="B154" s="88"/>
      <c r="C154" s="33"/>
      <c r="D154" s="22">
        <v>7</v>
      </c>
      <c r="E154" s="22">
        <v>20</v>
      </c>
      <c r="F154" s="22">
        <v>73</v>
      </c>
      <c r="G154" s="22"/>
      <c r="I154" s="36">
        <v>7</v>
      </c>
      <c r="J154" s="22"/>
      <c r="K154" s="22"/>
      <c r="L154" s="22"/>
    </row>
    <row r="155" spans="1:12" ht="12.75">
      <c r="A155" s="39" t="s">
        <v>86</v>
      </c>
      <c r="B155" s="30"/>
      <c r="C155" s="33"/>
      <c r="D155" s="22"/>
      <c r="E155" s="22"/>
      <c r="F155" s="22"/>
      <c r="G155" s="22"/>
      <c r="I155" s="22"/>
      <c r="J155" s="22"/>
      <c r="K155" s="22"/>
      <c r="L155" s="22"/>
    </row>
    <row r="156" spans="1:12" ht="12.75">
      <c r="A156" s="24">
        <v>0.4236111111111111</v>
      </c>
      <c r="B156" s="73"/>
      <c r="C156" s="74"/>
      <c r="D156" s="22"/>
      <c r="E156" s="22"/>
      <c r="F156" s="22"/>
      <c r="G156" s="22"/>
      <c r="H156" s="71">
        <f>SUM(I156:I157)/2</f>
        <v>7.125</v>
      </c>
      <c r="I156" s="36">
        <v>7</v>
      </c>
      <c r="J156" s="22"/>
      <c r="K156" s="22"/>
      <c r="L156" s="22"/>
    </row>
    <row r="157" spans="1:12" ht="12.75">
      <c r="A157" s="24">
        <v>0.5833333333333334</v>
      </c>
      <c r="B157" s="52">
        <v>2.5</v>
      </c>
      <c r="C157" s="72">
        <v>5.5</v>
      </c>
      <c r="D157" s="22">
        <v>5.5</v>
      </c>
      <c r="E157" s="22">
        <v>23</v>
      </c>
      <c r="F157" s="22">
        <v>65</v>
      </c>
      <c r="G157" s="22"/>
      <c r="I157" s="22">
        <v>7.25</v>
      </c>
      <c r="J157" s="22"/>
      <c r="K157" s="22"/>
      <c r="L157" s="22"/>
    </row>
    <row r="158" spans="1:12" ht="12.75">
      <c r="A158" s="23" t="s">
        <v>98</v>
      </c>
      <c r="B158" s="52"/>
      <c r="C158" s="72"/>
      <c r="D158" s="22"/>
      <c r="E158" s="22"/>
      <c r="F158" s="22"/>
      <c r="G158" s="22"/>
      <c r="I158" s="22"/>
      <c r="J158" s="22"/>
      <c r="K158" s="22"/>
      <c r="L158" s="22"/>
    </row>
    <row r="159" spans="1:12" ht="25.5">
      <c r="A159" s="22" t="s">
        <v>99</v>
      </c>
      <c r="B159" s="52">
        <v>2</v>
      </c>
      <c r="C159" s="72">
        <v>4</v>
      </c>
      <c r="D159" s="22">
        <v>4</v>
      </c>
      <c r="E159" s="22">
        <v>22.5</v>
      </c>
      <c r="F159" s="78">
        <v>0.44</v>
      </c>
      <c r="G159" s="20" t="s">
        <v>100</v>
      </c>
      <c r="H159" s="71">
        <v>7.2</v>
      </c>
      <c r="I159" s="22">
        <v>7.2</v>
      </c>
      <c r="J159" s="22"/>
      <c r="K159" s="22"/>
      <c r="L159" s="22"/>
    </row>
    <row r="160" spans="1:12" ht="12.75">
      <c r="A160" s="23" t="s">
        <v>101</v>
      </c>
      <c r="B160" s="52"/>
      <c r="C160" s="72"/>
      <c r="D160" s="22"/>
      <c r="E160" s="22"/>
      <c r="F160" s="22"/>
      <c r="G160" s="22"/>
      <c r="I160" s="22"/>
      <c r="J160" s="22"/>
      <c r="K160" s="22"/>
      <c r="L160" s="22"/>
    </row>
    <row r="161" spans="1:12" ht="12.75">
      <c r="A161" s="24">
        <v>0.5</v>
      </c>
      <c r="B161" s="89">
        <v>4</v>
      </c>
      <c r="C161" s="74">
        <v>9</v>
      </c>
      <c r="D161" s="22">
        <v>9</v>
      </c>
      <c r="E161" s="22">
        <v>22</v>
      </c>
      <c r="F161" s="22">
        <v>100</v>
      </c>
      <c r="G161" s="22"/>
      <c r="H161" s="71">
        <v>7</v>
      </c>
      <c r="I161" s="22">
        <v>7</v>
      </c>
      <c r="J161" s="22"/>
      <c r="K161" s="22"/>
      <c r="L161" s="22"/>
    </row>
    <row r="162" spans="1:12" ht="12.75">
      <c r="A162" s="23" t="s">
        <v>30</v>
      </c>
      <c r="B162" s="48"/>
      <c r="C162" s="42"/>
      <c r="D162" s="22"/>
      <c r="E162" s="22"/>
      <c r="F162" s="22"/>
      <c r="G162" s="22"/>
      <c r="I162" s="22"/>
      <c r="J162" s="22"/>
      <c r="K162" s="22"/>
      <c r="L162" s="22"/>
    </row>
    <row r="163" spans="1:12" ht="12.75">
      <c r="A163" s="24">
        <v>0.3958333333333333</v>
      </c>
      <c r="B163" s="51">
        <v>1</v>
      </c>
      <c r="C163" s="76">
        <v>6</v>
      </c>
      <c r="D163" s="22">
        <v>6</v>
      </c>
      <c r="E163" s="22">
        <v>18</v>
      </c>
      <c r="F163" s="22">
        <v>65</v>
      </c>
      <c r="G163" s="22"/>
      <c r="H163" s="71">
        <f>SUM(I163:I168)/4</f>
        <v>7.65</v>
      </c>
      <c r="I163" s="22"/>
      <c r="J163" s="22"/>
      <c r="K163" s="22"/>
      <c r="L163" s="22"/>
    </row>
    <row r="164" spans="1:12" ht="12.75">
      <c r="A164" s="24">
        <v>0.4166666666666667</v>
      </c>
      <c r="B164" s="51"/>
      <c r="C164" s="76"/>
      <c r="D164" s="22"/>
      <c r="E164" s="22"/>
      <c r="F164" s="22"/>
      <c r="G164" s="22"/>
      <c r="I164" s="22">
        <v>7.5</v>
      </c>
      <c r="J164" s="22"/>
      <c r="K164" s="22"/>
      <c r="L164" s="22"/>
    </row>
    <row r="165" spans="1:12" ht="12.75">
      <c r="A165" s="24">
        <v>0.4375</v>
      </c>
      <c r="B165" s="87"/>
      <c r="C165" s="70"/>
      <c r="D165" s="22"/>
      <c r="E165" s="22"/>
      <c r="F165" s="22"/>
      <c r="G165" s="22"/>
      <c r="I165" s="22">
        <v>7.6</v>
      </c>
      <c r="J165" s="22">
        <v>1</v>
      </c>
      <c r="K165" s="22"/>
      <c r="L165" s="22"/>
    </row>
    <row r="166" spans="1:12" ht="12.75">
      <c r="A166" s="24">
        <v>0.4583333333333333</v>
      </c>
      <c r="B166" s="73"/>
      <c r="C166" s="74">
        <f>SUM(D166:D168)/3</f>
        <v>5.933333333333334</v>
      </c>
      <c r="D166" s="22">
        <v>6</v>
      </c>
      <c r="E166" s="22">
        <v>21</v>
      </c>
      <c r="F166" s="22">
        <v>60</v>
      </c>
      <c r="G166" s="22"/>
      <c r="I166" s="22"/>
      <c r="J166" s="22">
        <v>1</v>
      </c>
      <c r="K166" s="22"/>
      <c r="L166" s="22"/>
    </row>
    <row r="167" spans="1:12" ht="12.75">
      <c r="A167" s="24">
        <v>0.5625</v>
      </c>
      <c r="B167" s="88"/>
      <c r="C167" s="33"/>
      <c r="D167" s="22">
        <v>5</v>
      </c>
      <c r="E167" s="22">
        <v>21</v>
      </c>
      <c r="F167" s="22">
        <v>60</v>
      </c>
      <c r="G167" s="22"/>
      <c r="I167" s="22">
        <v>7.5</v>
      </c>
      <c r="J167" s="22">
        <v>1</v>
      </c>
      <c r="K167" s="22"/>
      <c r="L167" s="22"/>
    </row>
    <row r="168" spans="1:12" ht="12.75">
      <c r="A168" s="24">
        <v>0.6145833333333334</v>
      </c>
      <c r="B168" s="88"/>
      <c r="C168" s="33"/>
      <c r="D168" s="22">
        <v>6.8</v>
      </c>
      <c r="E168" s="22">
        <v>24</v>
      </c>
      <c r="F168" s="22">
        <v>80</v>
      </c>
      <c r="G168" s="22"/>
      <c r="I168" s="22">
        <v>8</v>
      </c>
      <c r="J168" s="22">
        <v>1</v>
      </c>
      <c r="K168" s="22"/>
      <c r="L168" s="22"/>
    </row>
    <row r="169" spans="1:12" ht="12.75">
      <c r="A169" s="27" t="s">
        <v>35</v>
      </c>
      <c r="B169" s="88"/>
      <c r="C169" s="33"/>
      <c r="D169" s="22"/>
      <c r="E169" s="22"/>
      <c r="F169" s="22"/>
      <c r="G169" s="22"/>
      <c r="I169" s="22"/>
      <c r="J169" s="22"/>
      <c r="K169" s="22"/>
      <c r="L169" s="22"/>
    </row>
    <row r="170" spans="1:12" ht="12.75">
      <c r="A170" s="24">
        <v>0.4375</v>
      </c>
      <c r="B170" s="88">
        <v>1.1</v>
      </c>
      <c r="C170" s="33"/>
      <c r="D170" s="22"/>
      <c r="E170" s="22"/>
      <c r="F170" s="22"/>
      <c r="G170" s="22"/>
      <c r="H170" s="71">
        <f>SUM(I170:I171)/2</f>
        <v>6.15</v>
      </c>
      <c r="I170" s="22">
        <v>6.3</v>
      </c>
      <c r="J170" s="22">
        <v>0.35</v>
      </c>
      <c r="K170" s="22">
        <v>2</v>
      </c>
      <c r="L170" s="22"/>
    </row>
    <row r="171" spans="1:12" ht="12.75">
      <c r="A171" s="24">
        <v>0.47222222222222227</v>
      </c>
      <c r="B171" s="88"/>
      <c r="C171" s="33">
        <v>6</v>
      </c>
      <c r="D171" s="22">
        <v>6</v>
      </c>
      <c r="E171" s="22">
        <v>21</v>
      </c>
      <c r="F171" s="22">
        <v>60</v>
      </c>
      <c r="G171" s="22"/>
      <c r="I171" s="22">
        <v>6</v>
      </c>
      <c r="J171" s="22"/>
      <c r="K171" s="22">
        <v>1</v>
      </c>
      <c r="L171" s="22"/>
    </row>
    <row r="172" spans="1:12" ht="12.75">
      <c r="A172" s="24">
        <v>0.4826388888888889</v>
      </c>
      <c r="B172" s="88"/>
      <c r="C172" s="33"/>
      <c r="D172" s="22"/>
      <c r="E172" s="22"/>
      <c r="F172" s="22"/>
      <c r="G172" s="22"/>
      <c r="I172" s="22"/>
      <c r="J172" s="22"/>
      <c r="K172" s="22">
        <v>1.5</v>
      </c>
      <c r="L172" s="22"/>
    </row>
    <row r="173" spans="1:12" ht="12.75">
      <c r="A173" s="22" t="s">
        <v>425</v>
      </c>
      <c r="B173" s="88"/>
      <c r="C173" s="33"/>
      <c r="D173" s="22"/>
      <c r="E173" s="22"/>
      <c r="F173" s="22"/>
      <c r="G173" s="22"/>
      <c r="I173" s="22"/>
      <c r="J173" s="22"/>
      <c r="K173" s="22"/>
      <c r="L173" s="22"/>
    </row>
    <row r="174" spans="1:12" ht="12.75">
      <c r="A174" s="24">
        <v>0.4548611111111111</v>
      </c>
      <c r="B174" s="89">
        <v>0.5</v>
      </c>
      <c r="C174" s="74">
        <v>5</v>
      </c>
      <c r="D174" s="22">
        <v>5</v>
      </c>
      <c r="E174" s="22">
        <v>22</v>
      </c>
      <c r="F174" s="22">
        <v>55</v>
      </c>
      <c r="G174" s="22"/>
      <c r="H174" s="71">
        <v>8</v>
      </c>
      <c r="I174" s="22"/>
      <c r="J174" s="22" t="s">
        <v>396</v>
      </c>
      <c r="K174" s="22" t="s">
        <v>396</v>
      </c>
      <c r="L174" s="22" t="s">
        <v>396</v>
      </c>
    </row>
    <row r="175" spans="1:12" ht="12.75">
      <c r="A175" s="24">
        <v>0.4770833333333333</v>
      </c>
      <c r="B175" s="48"/>
      <c r="C175" s="42"/>
      <c r="D175" s="22"/>
      <c r="E175" s="22"/>
      <c r="F175" s="22"/>
      <c r="G175" s="22"/>
      <c r="I175" s="22">
        <v>8</v>
      </c>
      <c r="J175" s="22"/>
      <c r="K175" s="22"/>
      <c r="L175" s="22"/>
    </row>
    <row r="176" spans="1:12" ht="12.75">
      <c r="A176" s="24" t="s">
        <v>428</v>
      </c>
      <c r="B176" s="73"/>
      <c r="C176" s="74"/>
      <c r="D176" s="22"/>
      <c r="E176" s="22"/>
      <c r="F176" s="22"/>
      <c r="G176" s="22"/>
      <c r="I176" s="22"/>
      <c r="J176" s="22"/>
      <c r="K176" s="22"/>
      <c r="L176" s="22"/>
    </row>
    <row r="177" spans="1:12" ht="12.75">
      <c r="A177" s="24">
        <v>0.548611111111111</v>
      </c>
      <c r="B177" s="51">
        <v>4.1</v>
      </c>
      <c r="C177" s="76">
        <v>6</v>
      </c>
      <c r="D177" s="22">
        <v>6</v>
      </c>
      <c r="E177" s="22">
        <v>22</v>
      </c>
      <c r="F177" s="22">
        <v>70</v>
      </c>
      <c r="G177" s="22" t="s">
        <v>366</v>
      </c>
      <c r="H177" s="71">
        <v>6.5</v>
      </c>
      <c r="I177" s="22"/>
      <c r="J177" s="22"/>
      <c r="K177" s="22"/>
      <c r="L177" s="22"/>
    </row>
    <row r="178" spans="1:12" ht="12.75">
      <c r="A178" s="24">
        <v>0.48194444444444445</v>
      </c>
      <c r="B178" s="51"/>
      <c r="C178" s="76"/>
      <c r="D178" s="22"/>
      <c r="E178" s="22"/>
      <c r="F178" s="22"/>
      <c r="G178" s="22"/>
      <c r="I178" s="22">
        <v>6.5</v>
      </c>
      <c r="J178" s="22" t="s">
        <v>396</v>
      </c>
      <c r="K178" s="22" t="s">
        <v>396</v>
      </c>
      <c r="L178" s="22" t="s">
        <v>396</v>
      </c>
    </row>
    <row r="179" spans="1:12" ht="12.75">
      <c r="A179" s="24" t="s">
        <v>443</v>
      </c>
      <c r="B179" s="87"/>
      <c r="C179" s="70"/>
      <c r="D179" s="22"/>
      <c r="E179" s="22"/>
      <c r="F179" s="22"/>
      <c r="G179" s="22"/>
      <c r="I179" s="22"/>
      <c r="J179" s="22"/>
      <c r="K179" s="22"/>
      <c r="L179" s="22"/>
    </row>
    <row r="180" spans="1:12" ht="12.75">
      <c r="A180" s="24">
        <v>0.46527777777777773</v>
      </c>
      <c r="B180" s="88">
        <v>-7</v>
      </c>
      <c r="C180" s="33">
        <v>6.9</v>
      </c>
      <c r="D180" s="22">
        <v>6.9</v>
      </c>
      <c r="E180" s="22">
        <v>19</v>
      </c>
      <c r="F180" s="22">
        <v>69</v>
      </c>
      <c r="G180" s="22" t="s">
        <v>366</v>
      </c>
      <c r="H180" s="71">
        <v>8</v>
      </c>
      <c r="I180" s="22"/>
      <c r="J180" s="22"/>
      <c r="K180" s="22"/>
      <c r="L180" s="22"/>
    </row>
    <row r="181" spans="1:12" ht="12.75">
      <c r="A181" s="24">
        <v>0.46875</v>
      </c>
      <c r="B181" s="52"/>
      <c r="C181" s="72"/>
      <c r="D181" s="22"/>
      <c r="E181" s="22"/>
      <c r="F181" s="22"/>
      <c r="G181" s="22"/>
      <c r="I181" s="90">
        <v>8</v>
      </c>
      <c r="J181" s="22" t="s">
        <v>396</v>
      </c>
      <c r="K181" s="22" t="s">
        <v>396</v>
      </c>
      <c r="L181" s="22" t="s">
        <v>396</v>
      </c>
    </row>
    <row r="182" spans="1:12" ht="12.75">
      <c r="A182" s="22" t="s">
        <v>440</v>
      </c>
      <c r="B182" s="73"/>
      <c r="C182" s="74"/>
      <c r="D182" s="22"/>
      <c r="E182" s="22"/>
      <c r="F182" s="22"/>
      <c r="G182" s="22"/>
      <c r="I182" s="22"/>
      <c r="J182" s="22"/>
      <c r="K182" s="22"/>
      <c r="L182" s="22"/>
    </row>
    <row r="183" spans="1:12" ht="39">
      <c r="A183" s="24">
        <v>0.43402777777777773</v>
      </c>
      <c r="B183" s="89">
        <v>-11</v>
      </c>
      <c r="C183" s="74">
        <v>4</v>
      </c>
      <c r="D183" s="22">
        <v>4</v>
      </c>
      <c r="E183" s="22">
        <v>20.5</v>
      </c>
      <c r="F183" s="22">
        <v>43</v>
      </c>
      <c r="G183" s="20" t="s">
        <v>70</v>
      </c>
      <c r="H183" s="71">
        <v>7</v>
      </c>
      <c r="I183" s="22"/>
      <c r="J183" s="22"/>
      <c r="K183" s="22"/>
      <c r="L183" s="22"/>
    </row>
    <row r="184" spans="1:12" ht="12.75">
      <c r="A184" s="24">
        <v>0.4236111111111111</v>
      </c>
      <c r="B184" s="89"/>
      <c r="C184" s="74"/>
      <c r="D184" s="22"/>
      <c r="E184" s="22"/>
      <c r="F184" s="22"/>
      <c r="G184" s="22"/>
      <c r="I184" s="22" t="s">
        <v>71</v>
      </c>
      <c r="J184" s="22" t="s">
        <v>72</v>
      </c>
      <c r="K184" s="22" t="s">
        <v>72</v>
      </c>
      <c r="L184" s="22" t="s">
        <v>72</v>
      </c>
    </row>
    <row r="185" ht="12.75">
      <c r="B185" s="17"/>
    </row>
  </sheetData>
  <sheetProtection/>
  <mergeCells count="1">
    <mergeCell ref="B85:L86"/>
  </mergeCells>
  <printOptions/>
  <pageMargins left="0.75" right="0.75" top="1" bottom="1" header="0.5" footer="0.5"/>
  <pageSetup orientation="landscape" paperSize="9"/>
  <headerFooter alignWithMargins="0">
    <oddHeader>&amp;C&amp;"Verdana,Bold"Snapshot Day 10/2/07
Chemistry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Turrin</dc:creator>
  <cp:keywords/>
  <dc:description/>
  <cp:lastModifiedBy>Margie Turrin</cp:lastModifiedBy>
  <cp:lastPrinted>2011-08-16T20:36:47Z</cp:lastPrinted>
  <dcterms:created xsi:type="dcterms:W3CDTF">2007-11-15T13:53:22Z</dcterms:created>
  <dcterms:modified xsi:type="dcterms:W3CDTF">2011-08-16T20:44:41Z</dcterms:modified>
  <cp:category/>
  <cp:version/>
  <cp:contentType/>
  <cp:contentStatus/>
</cp:coreProperties>
</file>