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3613"/>
  <workbookPr showInkAnnotation="0" autoCompressPictures="0"/>
  <bookViews>
    <workbookView xWindow="5580" yWindow="0" windowWidth="28640" windowHeight="16240" tabRatio="500" firstSheet="7" activeTab="11"/>
  </bookViews>
  <sheets>
    <sheet name="2011 stud salt" sheetId="1" r:id="rId1"/>
    <sheet name="2010 stud salt for comparison" sheetId="2" r:id="rId2"/>
    <sheet name="Chemistry 11" sheetId="3" r:id="rId3"/>
    <sheet name="Fish 2011" sheetId="4" r:id="rId4"/>
    <sheet name="Invertebrates 2011" sheetId="5" r:id="rId5"/>
    <sheet name="Standardized Salinity 2011" sheetId="7" r:id="rId6"/>
    <sheet name="Physical RIver " sheetId="8" r:id="rId7"/>
    <sheet name="Tides " sheetId="9" r:id="rId8"/>
    <sheet name="Currents" sheetId="6" r:id="rId9"/>
    <sheet name="Shipping" sheetId="10" r:id="rId10"/>
    <sheet name="Other Observations" sheetId="11" r:id="rId11"/>
    <sheet name="Chlorophyll" sheetId="12" r:id="rId12"/>
  </sheets>
  <definedNames>
    <definedName name="_xlnm.Print_Area" localSheetId="0">'2011 stud salt'!$A$1:$F$68</definedName>
    <definedName name="_xlnm.Print_Area" localSheetId="3">'Fish 2011'!$A$1:$AY$54</definedName>
    <definedName name="_xlnm.Print_Area" localSheetId="4">'Invertebrates 2011'!$A$1:$AM$18</definedName>
    <definedName name="_xlnm.Print_Area" localSheetId="10">'Other Observations'!$A$1:$C$27</definedName>
    <definedName name="_xlnm.Print_Area" localSheetId="6">'Physical RIver '!$B$1:$R$68</definedName>
    <definedName name="_xlnm.Print_Area" localSheetId="5">'Standardized Salinity 2011'!$A$1:$H$61</definedName>
    <definedName name="_xlnm.Print_Area" localSheetId="7">'Tides '!$A$1:$K$68</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D61" i="7" l="1"/>
  <c r="D60" i="7"/>
  <c r="D59" i="7"/>
  <c r="D58" i="7"/>
  <c r="D57" i="7"/>
  <c r="C56" i="7"/>
  <c r="C55" i="7"/>
  <c r="C54" i="7"/>
  <c r="C53" i="7"/>
  <c r="C52" i="7"/>
  <c r="C51" i="7"/>
  <c r="C50" i="7"/>
  <c r="C49" i="7"/>
  <c r="C48" i="7"/>
  <c r="C47" i="7"/>
  <c r="C46" i="7"/>
  <c r="C45" i="7"/>
  <c r="C44" i="7"/>
  <c r="C43" i="7"/>
  <c r="C42" i="7"/>
  <c r="C41" i="7"/>
  <c r="C40" i="7"/>
  <c r="C39" i="7"/>
  <c r="C38" i="7"/>
  <c r="C37" i="7"/>
  <c r="C36" i="7"/>
  <c r="C35" i="7"/>
  <c r="C34" i="7"/>
  <c r="C33" i="7"/>
  <c r="C32" i="7"/>
  <c r="AM18" i="5"/>
  <c r="C18" i="5"/>
  <c r="D18" i="5"/>
  <c r="E18" i="5"/>
  <c r="F18" i="5"/>
  <c r="G18" i="5"/>
  <c r="H18" i="5"/>
  <c r="I18" i="5"/>
  <c r="J18" i="5"/>
  <c r="K18" i="5"/>
  <c r="L18" i="5"/>
  <c r="M18" i="5"/>
  <c r="N18" i="5"/>
  <c r="O18" i="5"/>
  <c r="P18" i="5"/>
  <c r="Q18" i="5"/>
  <c r="R18" i="5"/>
  <c r="S18" i="5"/>
  <c r="T18" i="5"/>
  <c r="U18" i="5"/>
  <c r="V18" i="5"/>
  <c r="W18" i="5"/>
  <c r="X18" i="5"/>
  <c r="Y18" i="5"/>
  <c r="Z18" i="5"/>
  <c r="AA18" i="5"/>
  <c r="AB18" i="5"/>
  <c r="AC18" i="5"/>
  <c r="AD18" i="5"/>
  <c r="AE18" i="5"/>
  <c r="AF18" i="5"/>
  <c r="AG18" i="5"/>
  <c r="AH18" i="5"/>
  <c r="AI18" i="5"/>
  <c r="AJ18" i="5"/>
  <c r="AK18" i="5"/>
  <c r="AL18" i="5"/>
  <c r="B18" i="5"/>
  <c r="AM17" i="5"/>
  <c r="AM16" i="5"/>
  <c r="AM15" i="5"/>
  <c r="AM14" i="5"/>
  <c r="AM13" i="5"/>
  <c r="AM12" i="5"/>
  <c r="AM11" i="5"/>
  <c r="AM10" i="5"/>
  <c r="AM9" i="5"/>
  <c r="AM8" i="5"/>
  <c r="AM7" i="5"/>
  <c r="AM6" i="5"/>
  <c r="AM5" i="5"/>
  <c r="AM4" i="5"/>
  <c r="AM3" i="5"/>
  <c r="AM2" i="5"/>
  <c r="B52" i="4"/>
  <c r="C52" i="4"/>
  <c r="D52" i="4"/>
  <c r="E52" i="4"/>
  <c r="F52" i="4"/>
  <c r="G52" i="4"/>
  <c r="H52" i="4"/>
  <c r="I52" i="4"/>
  <c r="J52" i="4"/>
  <c r="K52" i="4"/>
  <c r="L52" i="4"/>
  <c r="M52" i="4"/>
  <c r="N52" i="4"/>
  <c r="O52" i="4"/>
  <c r="P52" i="4"/>
  <c r="Q52" i="4"/>
  <c r="R52" i="4"/>
  <c r="S52" i="4"/>
  <c r="T52" i="4"/>
  <c r="U52" i="4"/>
  <c r="V52" i="4"/>
  <c r="W52" i="4"/>
  <c r="X52" i="4"/>
  <c r="Y52" i="4"/>
  <c r="Z52" i="4"/>
  <c r="AA52" i="4"/>
  <c r="AB52" i="4"/>
  <c r="AC52" i="4"/>
  <c r="AD52" i="4"/>
  <c r="AE52" i="4"/>
  <c r="AF52" i="4"/>
  <c r="AG52" i="4"/>
  <c r="AH52" i="4"/>
  <c r="AI52" i="4"/>
  <c r="AJ52" i="4"/>
  <c r="AK52" i="4"/>
  <c r="AL52" i="4"/>
  <c r="AM52" i="4"/>
  <c r="AN52" i="4"/>
  <c r="AO52" i="4"/>
  <c r="AP52" i="4"/>
  <c r="AQ52" i="4"/>
  <c r="AR52" i="4"/>
  <c r="AS52" i="4"/>
  <c r="AT52" i="4"/>
  <c r="AU52" i="4"/>
  <c r="AV52" i="4"/>
  <c r="AW52" i="4"/>
  <c r="AX52" i="4"/>
  <c r="AY52" i="4"/>
  <c r="AY26" i="4"/>
  <c r="AY2" i="4"/>
  <c r="AY3" i="4"/>
  <c r="AY4" i="4"/>
  <c r="AY5" i="4"/>
  <c r="AY6" i="4"/>
  <c r="AY7" i="4"/>
  <c r="AY8" i="4"/>
  <c r="AY9" i="4"/>
  <c r="AY10" i="4"/>
  <c r="AY11" i="4"/>
  <c r="AY12" i="4"/>
  <c r="AY13" i="4"/>
  <c r="AY14" i="4"/>
  <c r="AY15" i="4"/>
  <c r="AY16" i="4"/>
  <c r="AY17" i="4"/>
  <c r="AY18" i="4"/>
  <c r="AY19" i="4"/>
  <c r="AY20" i="4"/>
  <c r="AY21" i="4"/>
  <c r="AY22" i="4"/>
  <c r="AY23" i="4"/>
  <c r="AY24" i="4"/>
  <c r="AY25" i="4"/>
  <c r="AY27" i="4"/>
  <c r="AY28" i="4"/>
  <c r="AY29" i="4"/>
  <c r="AY30" i="4"/>
  <c r="AY31" i="4"/>
  <c r="AY32" i="4"/>
  <c r="AY33" i="4"/>
  <c r="AY34" i="4"/>
  <c r="AY35" i="4"/>
  <c r="AY36" i="4"/>
  <c r="AY37" i="4"/>
  <c r="AY38" i="4"/>
  <c r="AY39" i="4"/>
  <c r="AY40" i="4"/>
  <c r="AY41" i="4"/>
  <c r="AY42" i="4"/>
  <c r="AY43" i="4"/>
  <c r="AY44" i="4"/>
  <c r="AY45" i="4"/>
  <c r="AY46" i="4"/>
  <c r="AY47" i="4"/>
  <c r="AY48" i="4"/>
  <c r="AY49" i="4"/>
  <c r="AY50" i="4"/>
  <c r="AY51" i="4"/>
  <c r="E53" i="1"/>
  <c r="E54" i="1"/>
  <c r="E27" i="1"/>
  <c r="D30" i="1"/>
  <c r="D29" i="1"/>
  <c r="D28" i="1"/>
  <c r="D26" i="1"/>
  <c r="D44" i="1"/>
  <c r="E50" i="1"/>
  <c r="E46" i="1"/>
  <c r="D42" i="2"/>
  <c r="D41" i="2"/>
  <c r="D40" i="2"/>
  <c r="D39" i="2"/>
  <c r="D38" i="2"/>
  <c r="D37" i="2"/>
  <c r="D36" i="2"/>
  <c r="D35" i="2"/>
  <c r="D34" i="2"/>
  <c r="D33" i="2"/>
  <c r="D32" i="2"/>
  <c r="D31" i="2"/>
  <c r="D30" i="2"/>
  <c r="D29" i="2"/>
  <c r="D28" i="2"/>
  <c r="D27" i="2"/>
  <c r="D26" i="2"/>
  <c r="D25" i="2"/>
  <c r="D24" i="2"/>
  <c r="D23" i="2"/>
  <c r="D22" i="2"/>
  <c r="D21" i="2"/>
  <c r="C20" i="2"/>
  <c r="D19" i="2"/>
  <c r="C18" i="2"/>
  <c r="C17" i="2"/>
  <c r="C16" i="2"/>
  <c r="C12" i="2"/>
  <c r="C10" i="2"/>
  <c r="C4" i="2"/>
  <c r="D43" i="1"/>
  <c r="D37" i="1"/>
  <c r="D35" i="1"/>
  <c r="D34" i="1"/>
</calcChain>
</file>

<file path=xl/comments1.xml><?xml version="1.0" encoding="utf-8"?>
<comments xmlns="http://schemas.openxmlformats.org/spreadsheetml/2006/main">
  <authors>
    <author>Margie Turrin</author>
  </authors>
  <commentList>
    <comment ref="W6" authorId="0">
      <text>
        <r>
          <rPr>
            <b/>
            <sz val="9"/>
            <color indexed="81"/>
            <rFont val="Calibri"/>
            <family val="2"/>
          </rPr>
          <t>Margie Turrin:</t>
        </r>
        <r>
          <rPr>
            <sz val="9"/>
            <color indexed="81"/>
            <rFont val="Calibri"/>
            <family val="2"/>
          </rPr>
          <t xml:space="preserve">
recorded as striped killi but this would need salty to brackish water</t>
        </r>
      </text>
    </comment>
    <comment ref="V7" authorId="0">
      <text>
        <r>
          <rPr>
            <b/>
            <sz val="9"/>
            <color indexed="81"/>
            <rFont val="Calibri"/>
            <family val="2"/>
          </rPr>
          <t>Margie Turrin:</t>
        </r>
        <r>
          <rPr>
            <sz val="9"/>
            <color indexed="81"/>
            <rFont val="Calibri"/>
            <family val="2"/>
          </rPr>
          <t xml:space="preserve">
8 reported as striped killi but netted banded in other seines so talllied as banded
</t>
        </r>
      </text>
    </comment>
    <comment ref="V17" authorId="0">
      <text>
        <r>
          <rPr>
            <b/>
            <sz val="9"/>
            <color indexed="81"/>
            <rFont val="Calibri"/>
            <family val="2"/>
          </rPr>
          <t>Margie Turrin:</t>
        </r>
        <r>
          <rPr>
            <sz val="9"/>
            <color indexed="81"/>
            <rFont val="Calibri"/>
            <family val="2"/>
          </rPr>
          <t xml:space="preserve">
one from fyke net in the Fallkill</t>
        </r>
      </text>
    </comment>
    <comment ref="Z45" authorId="0">
      <text>
        <r>
          <rPr>
            <b/>
            <sz val="9"/>
            <color indexed="81"/>
            <rFont val="Calibri"/>
            <family val="2"/>
          </rPr>
          <t>Margie Turrin:</t>
        </r>
        <r>
          <rPr>
            <sz val="9"/>
            <color indexed="81"/>
            <rFont val="Calibri"/>
            <family val="2"/>
          </rPr>
          <t xml:space="preserve">
LISTED AS LOTS</t>
        </r>
      </text>
    </comment>
    <comment ref="Z47" authorId="0">
      <text>
        <r>
          <rPr>
            <b/>
            <sz val="9"/>
            <color indexed="81"/>
            <rFont val="Calibri"/>
            <family val="2"/>
          </rPr>
          <t>Margie Turrin:</t>
        </r>
        <r>
          <rPr>
            <sz val="9"/>
            <color indexed="81"/>
            <rFont val="Calibri"/>
            <family val="2"/>
          </rPr>
          <t xml:space="preserve">
approximately</t>
        </r>
      </text>
    </comment>
    <comment ref="B49" authorId="0">
      <text>
        <r>
          <rPr>
            <b/>
            <sz val="9"/>
            <color indexed="81"/>
            <rFont val="Calibri"/>
            <family val="2"/>
          </rPr>
          <t>Margie Turrin:</t>
        </r>
        <r>
          <rPr>
            <sz val="9"/>
            <color indexed="81"/>
            <rFont val="Calibri"/>
            <family val="2"/>
          </rPr>
          <t xml:space="preserve">
pot son the lilac sonot checked with the students.</t>
        </r>
      </text>
    </comment>
  </commentList>
</comments>
</file>

<file path=xl/sharedStrings.xml><?xml version="1.0" encoding="utf-8"?>
<sst xmlns="http://schemas.openxmlformats.org/spreadsheetml/2006/main" count="2200" uniqueCount="921">
  <si>
    <t>RM FOR GRAPHING</t>
  </si>
  <si>
    <t>SAMPLING TIME</t>
  </si>
  <si>
    <t>READING AS PPM TOTAL SALINITY</t>
  </si>
  <si>
    <t>READINGS AS PPM CHLORIDE (Cl-)</t>
  </si>
  <si>
    <t>MEASURMENT TECHNIQUE *denotes below instrument detection</t>
  </si>
  <si>
    <t>RM 300</t>
  </si>
  <si>
    <t>below detection</t>
  </si>
  <si>
    <t>QUANTAB</t>
  </si>
  <si>
    <t>RM 200</t>
  </si>
  <si>
    <t xml:space="preserve">&lt;52.39 </t>
  </si>
  <si>
    <t>* &lt; 29</t>
  </si>
  <si>
    <t>RM 153 - GREEN ISLAND</t>
  </si>
  <si>
    <t xml:space="preserve">* &lt; 29 </t>
  </si>
  <si>
    <t>RM 144</t>
  </si>
  <si>
    <t>RM 138</t>
  </si>
  <si>
    <t>RM 133</t>
  </si>
  <si>
    <t>&lt;50.58</t>
  </si>
  <si>
    <t>RM 127</t>
  </si>
  <si>
    <t>RM 123</t>
  </si>
  <si>
    <t>RM 118</t>
  </si>
  <si>
    <t>RM 115</t>
  </si>
  <si>
    <t>RM 108</t>
  </si>
  <si>
    <t>RM 102</t>
  </si>
  <si>
    <t>RM 97</t>
  </si>
  <si>
    <t>RM 94</t>
  </si>
  <si>
    <t>RM 92</t>
  </si>
  <si>
    <t>RM 87</t>
  </si>
  <si>
    <t>RM 84.5</t>
  </si>
  <si>
    <t>not recorded</t>
  </si>
  <si>
    <t>RM 78</t>
  </si>
  <si>
    <t>RM 76 - MHCM</t>
  </si>
  <si>
    <t>RM 76 - WAYRAS</t>
  </si>
  <si>
    <t>QUANTAB - unclear if this was below detection or not</t>
  </si>
  <si>
    <t>RM 61.1</t>
  </si>
  <si>
    <t>RM 61E</t>
  </si>
  <si>
    <t>RM 61W</t>
  </si>
  <si>
    <t>RM 60</t>
  </si>
  <si>
    <t>RM 58</t>
  </si>
  <si>
    <t>RM 57</t>
  </si>
  <si>
    <t>RM 55</t>
  </si>
  <si>
    <t>RM 53</t>
  </si>
  <si>
    <t>RM 41</t>
  </si>
  <si>
    <t>RM 40 - CLEARWATER</t>
  </si>
  <si>
    <t xml:space="preserve">HRECOS (read as 0.63 PSU) </t>
  </si>
  <si>
    <t>METER (read as PSU)</t>
  </si>
  <si>
    <t>RM 35E</t>
  </si>
  <si>
    <t>AM</t>
  </si>
  <si>
    <t xml:space="preserve">RM 35W </t>
  </si>
  <si>
    <t>QUANTAB (LR)</t>
  </si>
  <si>
    <t>RM 32</t>
  </si>
  <si>
    <t xml:space="preserve">RM 31 BLUE ROCK </t>
  </si>
  <si>
    <t>RM 31 NMS</t>
  </si>
  <si>
    <t>RM 28</t>
  </si>
  <si>
    <t>METER* samples right at end of Nyack Brook which dilutes salinity</t>
  </si>
  <si>
    <t>RM 25W</t>
  </si>
  <si>
    <t>QUANTAB (HR)</t>
  </si>
  <si>
    <t>RM 23</t>
  </si>
  <si>
    <t>RM 18.5</t>
  </si>
  <si>
    <t>RM 18 BECZAK</t>
  </si>
  <si>
    <t>none detected</t>
  </si>
  <si>
    <t>HYDROMETER</t>
  </si>
  <si>
    <t>RM 18 SCIENCE BARGE</t>
  </si>
  <si>
    <t>RM 17</t>
  </si>
  <si>
    <t>HAR RM 14 YWLS</t>
  </si>
  <si>
    <t>YSI METER</t>
  </si>
  <si>
    <t>HAR RM 14 MH</t>
  </si>
  <si>
    <t>HAR RM 13A</t>
  </si>
  <si>
    <t>NOT NOTED</t>
  </si>
  <si>
    <t>RM 13</t>
  </si>
  <si>
    <t>RM 5</t>
  </si>
  <si>
    <t>RM 4.1</t>
  </si>
  <si>
    <t>RM 4</t>
  </si>
  <si>
    <t>RM 2.5 - WALLERSTEIN</t>
  </si>
  <si>
    <t>GLASS HYDROMETER</t>
  </si>
  <si>
    <t>RM 2</t>
  </si>
  <si>
    <t>ER RM 4.5</t>
  </si>
  <si>
    <t>ER RM 1W</t>
  </si>
  <si>
    <t>GOVERNOR'S ISLAND</t>
  </si>
  <si>
    <t>RM -2 VALENTINO</t>
  </si>
  <si>
    <t>RM -7 FORT  WADSWORTH</t>
  </si>
  <si>
    <t>CANARSIE PIER</t>
  </si>
  <si>
    <t>GERTISSEN CREEK</t>
  </si>
  <si>
    <t>BRIGHTON BEACH</t>
  </si>
  <si>
    <t xml:space="preserve">no salinity recorded at all </t>
  </si>
  <si>
    <t>quantabs</t>
  </si>
  <si>
    <t>&lt; 51</t>
  </si>
  <si>
    <t xml:space="preserve">&lt;28 </t>
  </si>
  <si>
    <t>11:42 AM</t>
  </si>
  <si>
    <t>9:30-noon</t>
  </si>
  <si>
    <t>conductivity meter</t>
  </si>
  <si>
    <t>meter</t>
  </si>
  <si>
    <t>10-11AM</t>
  </si>
  <si>
    <t>10-1PM</t>
  </si>
  <si>
    <t>hydrometer</t>
  </si>
  <si>
    <t>10-11:30 AM</t>
  </si>
  <si>
    <t>11-noon</t>
  </si>
  <si>
    <t>Harlem  13</t>
  </si>
  <si>
    <t>Harlem 12</t>
  </si>
  <si>
    <t>noon-1:30 PM</t>
  </si>
  <si>
    <t>Bronx 8.5</t>
  </si>
  <si>
    <t>9-11AM</t>
  </si>
  <si>
    <t xml:space="preserve">Bronx 8 </t>
  </si>
  <si>
    <t>East RM4.5</t>
  </si>
  <si>
    <t>11:30-1PM</t>
  </si>
  <si>
    <t>East RM 4</t>
  </si>
  <si>
    <t>East RM0.5 SS</t>
  </si>
  <si>
    <t>refractometer</t>
  </si>
  <si>
    <t>4:30-5:10:00 PM</t>
  </si>
  <si>
    <t>11:10-1:25 PM</t>
  </si>
  <si>
    <t>10:15-11:30 AM</t>
  </si>
  <si>
    <t>11AM-12:30 PM</t>
  </si>
  <si>
    <t>QUANTAB (avg)</t>
  </si>
  <si>
    <t>RM 43 - RIVERFRONT GREEN</t>
  </si>
  <si>
    <t>not read</t>
  </si>
  <si>
    <t>RM 30.5E*</t>
  </si>
  <si>
    <t>RM 25E*</t>
  </si>
  <si>
    <t>*REFRACTOMETER reported at 9 ppt - must be error</t>
  </si>
  <si>
    <t>*REPORTED AT 35 ppt - must be error</t>
  </si>
  <si>
    <t>REFRACTOMETER</t>
  </si>
  <si>
    <t>RM 2.5 - NYCSWD*</t>
  </si>
  <si>
    <t>HYDROMETER - expect error</t>
  </si>
  <si>
    <t>no data</t>
  </si>
  <si>
    <t>not submitted</t>
  </si>
  <si>
    <t xml:space="preserve">Test Strips - but unsure what this test is </t>
  </si>
  <si>
    <t>RM 145 - CORNING PRESERVE</t>
  </si>
  <si>
    <t>RM 27.5</t>
  </si>
  <si>
    <t>NAME</t>
  </si>
  <si>
    <t>Newcomb</t>
  </si>
  <si>
    <t>Schuylerville</t>
  </si>
  <si>
    <t>Green Island Park</t>
  </si>
  <si>
    <t>Corning Preserve</t>
  </si>
  <si>
    <t>Rensselear</t>
  </si>
  <si>
    <t>Henry Hudson Park</t>
  </si>
  <si>
    <t>Schodack</t>
  </si>
  <si>
    <t>Coxsackie</t>
  </si>
  <si>
    <t>Hudson Waterfront</t>
  </si>
  <si>
    <t>Stuyvesant</t>
  </si>
  <si>
    <t>Cohotate</t>
  </si>
  <si>
    <t>Lasher Memorial</t>
  </si>
  <si>
    <t>Saugerties</t>
  </si>
  <si>
    <t>Ulster Landing</t>
  </si>
  <si>
    <t>Robert Post Park</t>
  </si>
  <si>
    <t>Kingston</t>
  </si>
  <si>
    <t>Esopus Meadows</t>
  </si>
  <si>
    <t>Norrie Point</t>
  </si>
  <si>
    <t>Quiet Cove</t>
  </si>
  <si>
    <t>Waryas Park MHCM</t>
  </si>
  <si>
    <t xml:space="preserve">Waryas Park </t>
  </si>
  <si>
    <t>Riverfront Park</t>
  </si>
  <si>
    <t>Long Dock, Beacon</t>
  </si>
  <si>
    <t>Newburgh</t>
  </si>
  <si>
    <t>Dennings Point</t>
  </si>
  <si>
    <t>Kowawese</t>
  </si>
  <si>
    <t>Donahue Memorial</t>
  </si>
  <si>
    <t>Little Stony Point</t>
  </si>
  <si>
    <t>Garrison Landing</t>
  </si>
  <si>
    <t>Peekskill</t>
  </si>
  <si>
    <t>Verplanck</t>
  </si>
  <si>
    <t>Clearwater/Verplanck</t>
  </si>
  <si>
    <t>Croton on Hudson</t>
  </si>
  <si>
    <t>Bowline Park</t>
  </si>
  <si>
    <t>Ossining</t>
  </si>
  <si>
    <t>Hook Mountain BRS</t>
  </si>
  <si>
    <t>Hook Mountain NMS</t>
  </si>
  <si>
    <t>Kingsland Park</t>
  </si>
  <si>
    <t>Nyack Beach</t>
  </si>
  <si>
    <t>Upper Nyack</t>
  </si>
  <si>
    <t>Piermont</t>
  </si>
  <si>
    <t>Irvington</t>
  </si>
  <si>
    <t>Hastings</t>
  </si>
  <si>
    <t>Alpine</t>
  </si>
  <si>
    <t>Habirshaw Park</t>
  </si>
  <si>
    <t>Yonkers/Science Barge</t>
  </si>
  <si>
    <t>Mt. St. Vincent</t>
  </si>
  <si>
    <t>Inwood Park, YWLS</t>
  </si>
  <si>
    <t>Inwood Park, MH</t>
  </si>
  <si>
    <t>Swindler Cove</t>
  </si>
  <si>
    <t>Englewood Park</t>
  </si>
  <si>
    <t>Fort Washington</t>
  </si>
  <si>
    <t>Pier 95</t>
  </si>
  <si>
    <t>The Intrepid</t>
  </si>
  <si>
    <t>Pier 84</t>
  </si>
  <si>
    <t>Pier 45 Wallerstein</t>
  </si>
  <si>
    <t>Per 45 NYSCWD</t>
  </si>
  <si>
    <t>Pier 40</t>
  </si>
  <si>
    <t>Gantry Plaza</t>
  </si>
  <si>
    <t>Buttermilk Channel</t>
  </si>
  <si>
    <t>Brooklyn Bridge</t>
  </si>
  <si>
    <t>Valentino Bridge</t>
  </si>
  <si>
    <t>Fort Wadsworth</t>
  </si>
  <si>
    <t xml:space="preserve">Canarsie </t>
  </si>
  <si>
    <t>Gertisse, Jamaica Bay</t>
  </si>
  <si>
    <t>Brighton Beach</t>
  </si>
  <si>
    <t>Water Temp °C</t>
  </si>
  <si>
    <t>% Saturation</t>
  </si>
  <si>
    <t>Comments</t>
  </si>
  <si>
    <t>pH avg for graphing</t>
  </si>
  <si>
    <t>Nitrates ppm</t>
  </si>
  <si>
    <t>Phosphates ppm</t>
  </si>
  <si>
    <t>Alkalinity mg/L</t>
  </si>
  <si>
    <t>DO avg. for graphing</t>
  </si>
  <si>
    <t>Time</t>
  </si>
  <si>
    <t>5.5*</t>
  </si>
  <si>
    <t>*seems too high</t>
  </si>
  <si>
    <t xml:space="preserve">&lt;4 </t>
  </si>
  <si>
    <t>&lt;5</t>
  </si>
  <si>
    <t>&lt;1</t>
  </si>
  <si>
    <t xml:space="preserve">RM Site </t>
  </si>
  <si>
    <t>American eel</t>
  </si>
  <si>
    <t>herring</t>
  </si>
  <si>
    <t>alewife</t>
  </si>
  <si>
    <t>blueback herring</t>
  </si>
  <si>
    <t>American shad</t>
  </si>
  <si>
    <t>Atlantic menhaden</t>
  </si>
  <si>
    <t>bay anchovy</t>
  </si>
  <si>
    <t>Goldfish</t>
  </si>
  <si>
    <t>shiner</t>
  </si>
  <si>
    <t>golden shiner</t>
  </si>
  <si>
    <t>minnow, silvery</t>
  </si>
  <si>
    <t>spottail shiner</t>
  </si>
  <si>
    <r>
      <t xml:space="preserve">*white sucker </t>
    </r>
    <r>
      <rPr>
        <b/>
        <sz val="8"/>
        <rFont val="Verdana"/>
      </rPr>
      <t>(1st yr on tally)</t>
    </r>
    <r>
      <rPr>
        <b/>
        <sz val="10"/>
        <rFont val="Verdana"/>
      </rPr>
      <t xml:space="preserve"> </t>
    </r>
  </si>
  <si>
    <r>
      <t xml:space="preserve">*white catfish </t>
    </r>
    <r>
      <rPr>
        <b/>
        <sz val="8"/>
        <rFont val="Verdana"/>
      </rPr>
      <t xml:space="preserve">(1st yr on tally) </t>
    </r>
  </si>
  <si>
    <t xml:space="preserve">brown bullhead </t>
  </si>
  <si>
    <t>channel catfish</t>
  </si>
  <si>
    <t>rainbow smelt</t>
  </si>
  <si>
    <t>oyster toad fish</t>
  </si>
  <si>
    <t>banded killifish</t>
  </si>
  <si>
    <t>mummichog</t>
  </si>
  <si>
    <t>striped killifish</t>
  </si>
  <si>
    <t>brook silverside</t>
  </si>
  <si>
    <t>Atlantic silverside</t>
  </si>
  <si>
    <t>stickleback</t>
  </si>
  <si>
    <t>northern pipefish</t>
  </si>
  <si>
    <t>sea robin</t>
  </si>
  <si>
    <t>white perch</t>
  </si>
  <si>
    <t>striped bass</t>
  </si>
  <si>
    <t>sunfish</t>
  </si>
  <si>
    <t>pumpkinseed</t>
  </si>
  <si>
    <t>bluegill</t>
  </si>
  <si>
    <t>smallmouth bass</t>
  </si>
  <si>
    <t>largemouth Bass</t>
  </si>
  <si>
    <t>black crappie</t>
  </si>
  <si>
    <t>tesselated darter</t>
  </si>
  <si>
    <t>yellow perch</t>
  </si>
  <si>
    <t>bluefish</t>
  </si>
  <si>
    <t>moonfish</t>
  </si>
  <si>
    <t>weakfish</t>
  </si>
  <si>
    <t>Northern kingfish</t>
  </si>
  <si>
    <t>white mullet</t>
  </si>
  <si>
    <t>blenny</t>
  </si>
  <si>
    <t>naked goby</t>
  </si>
  <si>
    <t>winter flounder</t>
  </si>
  <si>
    <t>hogchoker</t>
  </si>
  <si>
    <t>Unidentified Young of Year</t>
  </si>
  <si>
    <t>TOTALS - FISH</t>
  </si>
  <si>
    <t xml:space="preserve">crayfish </t>
  </si>
  <si>
    <t>crabs</t>
  </si>
  <si>
    <t>blue crab</t>
  </si>
  <si>
    <t>Asian shore crab</t>
  </si>
  <si>
    <t>green crab</t>
  </si>
  <si>
    <t>shore crab</t>
  </si>
  <si>
    <t>rock crab</t>
  </si>
  <si>
    <t>mud crab</t>
  </si>
  <si>
    <t>harris crab</t>
  </si>
  <si>
    <t>hermit crab</t>
  </si>
  <si>
    <t>zebra mussel</t>
  </si>
  <si>
    <t xml:space="preserve">comb jellies </t>
  </si>
  <si>
    <t>moon jellies</t>
  </si>
  <si>
    <t>lion's mane jelly</t>
  </si>
  <si>
    <t>shore srimp</t>
  </si>
  <si>
    <t>grass shrimp</t>
  </si>
  <si>
    <t>brine shrimp</t>
  </si>
  <si>
    <t>razer clam</t>
  </si>
  <si>
    <t>softsehell clam/ bivalves</t>
  </si>
  <si>
    <t>blue mussel</t>
  </si>
  <si>
    <t>barnacles</t>
  </si>
  <si>
    <t>isopod</t>
  </si>
  <si>
    <t>scuds</t>
  </si>
  <si>
    <t xml:space="preserve"> slipper shell snail </t>
  </si>
  <si>
    <t xml:space="preserve">Limpit (freshwater snail) </t>
  </si>
  <si>
    <t>tadpole</t>
  </si>
  <si>
    <t>damselfly nymph</t>
  </si>
  <si>
    <t>dragonfly nymph</t>
  </si>
  <si>
    <t>mayflynymph</t>
  </si>
  <si>
    <t>stonefly nymph</t>
  </si>
  <si>
    <t>caddisfly larva</t>
  </si>
  <si>
    <t>giant waterbug</t>
  </si>
  <si>
    <t>midge</t>
  </si>
  <si>
    <t>worm</t>
  </si>
  <si>
    <t>backswimmers</t>
  </si>
  <si>
    <t>TOTALS -Macro</t>
  </si>
  <si>
    <t>X</t>
  </si>
  <si>
    <t>RM 30.5E</t>
  </si>
  <si>
    <t>RM 25E ES</t>
  </si>
  <si>
    <t>RM 25E HS</t>
  </si>
  <si>
    <t>RM 2.5 - NYCSWD</t>
  </si>
  <si>
    <t>TOTALS</t>
  </si>
  <si>
    <t>RM 145</t>
  </si>
  <si>
    <t>RM 153</t>
  </si>
  <si>
    <t>copepod</t>
  </si>
  <si>
    <t>ostrapod</t>
  </si>
  <si>
    <t xml:space="preserve">RM 94 </t>
  </si>
  <si>
    <t>gizzard shad</t>
  </si>
  <si>
    <t>RM 43</t>
  </si>
  <si>
    <t>RM 40 - CW</t>
  </si>
  <si>
    <t>RM 31 BR</t>
  </si>
  <si>
    <t xml:space="preserve">RM 27.5 </t>
  </si>
  <si>
    <t>RM 11.5</t>
  </si>
  <si>
    <r>
      <t xml:space="preserve">redbreast pumpkinseed  </t>
    </r>
    <r>
      <rPr>
        <b/>
        <sz val="8"/>
        <rFont val="Verdana"/>
      </rPr>
      <t xml:space="preserve">(1st yr on tally) </t>
    </r>
  </si>
  <si>
    <r>
      <t xml:space="preserve">carp </t>
    </r>
    <r>
      <rPr>
        <b/>
        <sz val="8"/>
        <rFont val="Verdana"/>
      </rPr>
      <t>(1st yr on tally)</t>
    </r>
  </si>
  <si>
    <t>RM 18 SB</t>
  </si>
  <si>
    <t>RM 2.5 -NYU</t>
  </si>
  <si>
    <t>RM 76  WP</t>
  </si>
  <si>
    <t>RM 76  MHCM</t>
  </si>
  <si>
    <t xml:space="preserve">RM 18 BEC </t>
  </si>
  <si>
    <t>HAR  14 MH</t>
  </si>
  <si>
    <t>HAR 14 YWLS</t>
  </si>
  <si>
    <t>RM -7 FW</t>
  </si>
  <si>
    <t xml:space="preserve">RM -2 VP </t>
  </si>
  <si>
    <t>RM 123*</t>
  </si>
  <si>
    <t>*</t>
  </si>
  <si>
    <t>Reported as Striped Killi which is salty to brackish so reported as mummichog in MR 123 due to body type similarities and banded in 118 since they had netted banded on earlier seines</t>
  </si>
  <si>
    <t>RM 118*</t>
  </si>
  <si>
    <t>RM 11.5**</t>
  </si>
  <si>
    <t>HAR RM13A**</t>
  </si>
  <si>
    <t>**</t>
  </si>
  <si>
    <t>Reported silversides as approximate numbers</t>
  </si>
  <si>
    <t>11:00AM</t>
  </si>
  <si>
    <t>Kit 1 reading</t>
  </si>
  <si>
    <t>ph litmus papers</t>
  </si>
  <si>
    <t>pH 9:15 AM</t>
  </si>
  <si>
    <t>station #12</t>
  </si>
  <si>
    <t>closest to Hudson River</t>
  </si>
  <si>
    <t>Irvington HS (PM)</t>
  </si>
  <si>
    <t>Irvington ELEM (AM)</t>
  </si>
  <si>
    <t>RM 25E</t>
  </si>
  <si>
    <t>5*</t>
  </si>
  <si>
    <t>surface</t>
  </si>
  <si>
    <t>pH 11:45 AM</t>
  </si>
  <si>
    <t>pH 1:45 PM</t>
  </si>
  <si>
    <t>11*</t>
  </si>
  <si>
    <t>Quantab unit</t>
  </si>
  <si>
    <t>%NACl</t>
  </si>
  <si>
    <t>*Quantab</t>
  </si>
  <si>
    <t>none</t>
  </si>
  <si>
    <t>&lt;57.8</t>
  </si>
  <si>
    <t>&lt;32</t>
  </si>
  <si>
    <t>Quantab</t>
  </si>
  <si>
    <t>RM 145 - Corning Preserve</t>
  </si>
  <si>
    <t>&lt;28 ppm</t>
  </si>
  <si>
    <t xml:space="preserve">RM 144 - Rensselaer Riverfront Park </t>
  </si>
  <si>
    <t>none collected</t>
  </si>
  <si>
    <t>RM 60E</t>
  </si>
  <si>
    <t>RM 40 - RIVERFRONT GREEN</t>
  </si>
  <si>
    <t>RM 36</t>
  </si>
  <si>
    <t>RM 35</t>
  </si>
  <si>
    <t>Kingsland Point</t>
  </si>
  <si>
    <t>RM 30.5W</t>
  </si>
  <si>
    <t>Piermont Ave, Nyack</t>
  </si>
  <si>
    <t>Quantab HR</t>
  </si>
  <si>
    <t>Piermont NY - almost high tide</t>
  </si>
  <si>
    <t>Saw Mill river enters right by this</t>
  </si>
  <si>
    <t>HT 1:55 PM at Spuyten Duyvil</t>
  </si>
  <si>
    <t>Refractometer</t>
  </si>
  <si>
    <t xml:space="preserve">RM 153 </t>
  </si>
  <si>
    <t xml:space="preserve">RM 145 </t>
  </si>
  <si>
    <t>RM Site Time</t>
  </si>
  <si>
    <t>Air Temp. °C</t>
  </si>
  <si>
    <t>Air Temp. °F</t>
  </si>
  <si>
    <t>Weather Today</t>
  </si>
  <si>
    <t>Weather Last 3 days</t>
  </si>
  <si>
    <t>clouds</t>
  </si>
  <si>
    <t>Wind MPH</t>
  </si>
  <si>
    <t>Wind Kts</t>
  </si>
  <si>
    <t>Wind Beaufort</t>
  </si>
  <si>
    <t>Wind Direction -  from</t>
  </si>
  <si>
    <t>water</t>
  </si>
  <si>
    <t>Water Temp °F</t>
  </si>
  <si>
    <t>Chlorophyll Visual Assessment</t>
  </si>
  <si>
    <t xml:space="preserve">Turbidity   </t>
  </si>
  <si>
    <t>Turbidity technique</t>
  </si>
  <si>
    <t>dry</t>
  </si>
  <si>
    <t>partly</t>
  </si>
  <si>
    <t>calm</t>
  </si>
  <si>
    <t>Time 24 hr clock</t>
  </si>
  <si>
    <t>clear</t>
  </si>
  <si>
    <t>cool, slight rain, rain last night</t>
  </si>
  <si>
    <t>yes in AM</t>
  </si>
  <si>
    <t>part cloudy</t>
  </si>
  <si>
    <t>windy, small amt. rain, highs in 50s</t>
  </si>
  <si>
    <t>part cloud no rain</t>
  </si>
  <si>
    <t>100 cm</t>
  </si>
  <si>
    <t>sechi</t>
  </si>
  <si>
    <t>1-3</t>
  </si>
  <si>
    <t>mostly cloudy</t>
  </si>
  <si>
    <t>no rain</t>
  </si>
  <si>
    <t>seasonal, litle rain</t>
  </si>
  <si>
    <t>2-4</t>
  </si>
  <si>
    <t>choppy</t>
  </si>
  <si>
    <t>11 cm</t>
  </si>
  <si>
    <t>site tube</t>
  </si>
  <si>
    <t>16 cm</t>
  </si>
  <si>
    <t>slight breeze</t>
  </si>
  <si>
    <t xml:space="preserve">mostly </t>
  </si>
  <si>
    <t>very slight</t>
  </si>
  <si>
    <t>sunny</t>
  </si>
  <si>
    <t>cool &amp; some rain</t>
  </si>
  <si>
    <t>few</t>
  </si>
  <si>
    <t>0.8 m/s</t>
  </si>
  <si>
    <t>21 cm</t>
  </si>
  <si>
    <t>mainly cloudy</t>
  </si>
  <si>
    <t>typical fall, sun, clouds, small rain</t>
  </si>
  <si>
    <t>mostly</t>
  </si>
  <si>
    <t>73.3 JTU</t>
  </si>
  <si>
    <t>sm. Site tube</t>
  </si>
  <si>
    <t>wind picked up</t>
  </si>
  <si>
    <t>mild, 60s day and 50s night</t>
  </si>
  <si>
    <t>0-1</t>
  </si>
  <si>
    <t>West</t>
  </si>
  <si>
    <t>JTU</t>
  </si>
  <si>
    <t>&lt; 1</t>
  </si>
  <si>
    <t>South</t>
  </si>
  <si>
    <t>overcast</t>
  </si>
  <si>
    <t>over cast</t>
  </si>
  <si>
    <t>no rain, slight wind</t>
  </si>
  <si>
    <t>NTU</t>
  </si>
  <si>
    <t>part sunny</t>
  </si>
  <si>
    <t>lovely</t>
  </si>
  <si>
    <t>NW</t>
  </si>
  <si>
    <t>cloudy AM, sunny PM</t>
  </si>
  <si>
    <t>high in 60s low in 40s</t>
  </si>
  <si>
    <t>13.5 cm</t>
  </si>
  <si>
    <t>20 cm</t>
  </si>
  <si>
    <t>46 cm</t>
  </si>
  <si>
    <t>197 cm</t>
  </si>
  <si>
    <t>43 cm</t>
  </si>
  <si>
    <t>15.3 cm</t>
  </si>
  <si>
    <t>clearing in AM</t>
  </si>
  <si>
    <t>rain showers, windy</t>
  </si>
  <si>
    <t>SE</t>
  </si>
  <si>
    <t>21.7 NTU</t>
  </si>
  <si>
    <t>7-10</t>
  </si>
  <si>
    <t>no precip</t>
  </si>
  <si>
    <t>4.5</t>
  </si>
  <si>
    <t>cloud cover</t>
  </si>
  <si>
    <t>overcast in AM</t>
  </si>
  <si>
    <t>sunny, pleasant, yesterday eve rain</t>
  </si>
  <si>
    <t>65 JTU</t>
  </si>
  <si>
    <t>short tube</t>
  </si>
  <si>
    <t>80% cloud</t>
  </si>
  <si>
    <t>fair weather</t>
  </si>
  <si>
    <t>cloudy</t>
  </si>
  <si>
    <t>S</t>
  </si>
  <si>
    <t>sunny, cold, breezy</t>
  </si>
  <si>
    <t>secchi</t>
  </si>
  <si>
    <t>4-7</t>
  </si>
  <si>
    <t>mid 60s, rain on and off</t>
  </si>
  <si>
    <t>gentle</t>
  </si>
  <si>
    <t>35 cm</t>
  </si>
  <si>
    <t>10 cm</t>
  </si>
  <si>
    <t>9 cm</t>
  </si>
  <si>
    <t>33 cm</t>
  </si>
  <si>
    <t>dry past 3 days</t>
  </si>
  <si>
    <t>SW</t>
  </si>
  <si>
    <t>4-6</t>
  </si>
  <si>
    <t>dense fog in AM</t>
  </si>
  <si>
    <t>like today</t>
  </si>
  <si>
    <t>18.25 cm</t>
  </si>
  <si>
    <t>60 JTU</t>
  </si>
  <si>
    <t>30 cm</t>
  </si>
  <si>
    <t>N</t>
  </si>
  <si>
    <t>5</t>
  </si>
  <si>
    <t>22.7 cm</t>
  </si>
  <si>
    <t>60 degrees</t>
  </si>
  <si>
    <t>56.7 JTU</t>
  </si>
  <si>
    <t>small tube</t>
  </si>
  <si>
    <t>19 cm</t>
  </si>
  <si>
    <t>1</t>
  </si>
  <si>
    <t>some rain @ night, mid 60s</t>
  </si>
  <si>
    <t>12 inch</t>
  </si>
  <si>
    <t xml:space="preserve">0-5 </t>
  </si>
  <si>
    <t>cool, windy, part clear</t>
  </si>
  <si>
    <t>clear, cool, showers</t>
  </si>
  <si>
    <t>W</t>
  </si>
  <si>
    <t>22 cm</t>
  </si>
  <si>
    <t>little rain</t>
  </si>
  <si>
    <t>16.75 cm</t>
  </si>
  <si>
    <t>sunny but overcast in AM</t>
  </si>
  <si>
    <t>rained Sun, Mon</t>
  </si>
  <si>
    <t>22.5 cm</t>
  </si>
  <si>
    <t xml:space="preserve"> no rain</t>
  </si>
  <si>
    <t>rain Mon, Tues 64 sunny, Wed. 59 sunny</t>
  </si>
  <si>
    <t>40 JTU</t>
  </si>
  <si>
    <t>small amts. Rain</t>
  </si>
  <si>
    <t>clear to part</t>
  </si>
  <si>
    <t>part cloud</t>
  </si>
  <si>
    <t>sprinkle then clear</t>
  </si>
  <si>
    <t>warm, rain 2 days ago</t>
  </si>
  <si>
    <t>clear &amp; warm</t>
  </si>
  <si>
    <t>41.5 cm</t>
  </si>
  <si>
    <t>17 cm</t>
  </si>
  <si>
    <t>NE</t>
  </si>
  <si>
    <t>last 3 days cool, small amt. rain</t>
  </si>
  <si>
    <t>part cloudy and windy</t>
  </si>
  <si>
    <t>small amt. rain, mainly nice</t>
  </si>
  <si>
    <t>11.6 cm</t>
  </si>
  <si>
    <t>little rain last night, windy  2 days ago</t>
  </si>
  <si>
    <t>23 cm</t>
  </si>
  <si>
    <t>some rain, light wind</t>
  </si>
  <si>
    <t>8-12</t>
  </si>
  <si>
    <t>23.63 cm</t>
  </si>
  <si>
    <t>wet fall but not in last 3 days</t>
  </si>
  <si>
    <t>54.5 cm</t>
  </si>
  <si>
    <t>most cloudy</t>
  </si>
  <si>
    <t>cool and clear</t>
  </si>
  <si>
    <t>colder than normal overlight</t>
  </si>
  <si>
    <t xml:space="preserve"> rain in AM, cool windy in PM</t>
  </si>
  <si>
    <t>windy</t>
  </si>
  <si>
    <t>23.1 cm</t>
  </si>
  <si>
    <t>light rain early in day</t>
  </si>
  <si>
    <t>Overcast,
light rain at
night –
temps like
today</t>
  </si>
  <si>
    <t>32 cm</t>
  </si>
  <si>
    <t>windy, small amt. rain,</t>
  </si>
  <si>
    <t>typical fall</t>
  </si>
  <si>
    <t>sunny clear, small breeze</t>
  </si>
  <si>
    <t>13 cm</t>
  </si>
  <si>
    <t>SW-NE</t>
  </si>
  <si>
    <t>clear, small wind</t>
  </si>
  <si>
    <t>2.5-3</t>
  </si>
  <si>
    <t>40 cm</t>
  </si>
  <si>
    <t>part cloudy, light rain</t>
  </si>
  <si>
    <t>Cool (high 50s - low 60s)/ windy recently/ no rain</t>
  </si>
  <si>
    <t>E</t>
  </si>
  <si>
    <t>scattered</t>
  </si>
  <si>
    <t>warm, sunny, breezy</t>
  </si>
  <si>
    <t>70 cm</t>
  </si>
  <si>
    <t>slight rain in AM</t>
  </si>
  <si>
    <t>warm, overcast some rain</t>
  </si>
  <si>
    <t>trace rain</t>
  </si>
  <si>
    <t>1/3 cover</t>
  </si>
  <si>
    <t>sunny, warm</t>
  </si>
  <si>
    <t>59 cm</t>
  </si>
  <si>
    <t>MHCM</t>
  </si>
  <si>
    <t>Wayras</t>
  </si>
  <si>
    <t>Site ID</t>
  </si>
  <si>
    <t>East</t>
  </si>
  <si>
    <t>CW</t>
  </si>
  <si>
    <t>BR</t>
  </si>
  <si>
    <t>NMS</t>
  </si>
  <si>
    <t>E/ES</t>
  </si>
  <si>
    <t>E/HS</t>
  </si>
  <si>
    <t>Beczak</t>
  </si>
  <si>
    <t>SB</t>
  </si>
  <si>
    <t>Har/YWLS</t>
  </si>
  <si>
    <t>Har/MS</t>
  </si>
  <si>
    <t>Har/13A</t>
  </si>
  <si>
    <t>NYCSWD</t>
  </si>
  <si>
    <t>NYU</t>
  </si>
  <si>
    <t>ER</t>
  </si>
  <si>
    <t>ER/W</t>
  </si>
  <si>
    <t>Valentino</t>
  </si>
  <si>
    <t>Fort Wads</t>
  </si>
  <si>
    <t>Canarsie Pier</t>
  </si>
  <si>
    <t>Gertissen</t>
  </si>
  <si>
    <t>Gov. Isl.</t>
  </si>
  <si>
    <t xml:space="preserve">Rising </t>
  </si>
  <si>
    <t>Falling</t>
  </si>
  <si>
    <t>n/a</t>
  </si>
  <si>
    <t>Final Time</t>
  </si>
  <si>
    <t>Start Tme</t>
  </si>
  <si>
    <t>Falling 10:45-11:15 (20.5 cm); 13:30 it was rising</t>
  </si>
  <si>
    <t>By last reading tide was 196 cm away from stick</t>
  </si>
  <si>
    <t>Falling 9:30-11:30; Rising on last reading 12:15 PM</t>
  </si>
  <si>
    <t>End Height Falling</t>
  </si>
  <si>
    <t>End Height Rising</t>
  </si>
  <si>
    <t>Start Height Falling cm</t>
  </si>
  <si>
    <t>Falling 11:00-11:45; Rising 11:45-13:30</t>
  </si>
  <si>
    <t>Falling 9:30-11:15; Rising 11:45-13:45</t>
  </si>
  <si>
    <t xml:space="preserve">Falling 9:15-11:00; Rising 11:00-13:00 </t>
  </si>
  <si>
    <t xml:space="preserve">Falling 10:00-12:30; Rising 12:50-13:00 </t>
  </si>
  <si>
    <t>Falling 9:30-10:30; Rising 12:00-12:30</t>
  </si>
  <si>
    <t>Still 10:00-10:45; Flood 11:15-13:00</t>
  </si>
  <si>
    <t>Falling 10:00; Rising 11:45-14:20</t>
  </si>
  <si>
    <t>Falling 9:30-11:30; Rising 11:30-12:00</t>
  </si>
  <si>
    <t>Start Height Rising</t>
  </si>
  <si>
    <t>measured water moving away from set stick</t>
  </si>
  <si>
    <t>measured water from edge of the shore to set stick</t>
  </si>
  <si>
    <t>reset stick 3 ties so I adjusted measures listed to show actual gain (46-71; 50-77; 50-69)</t>
  </si>
  <si>
    <t xml:space="preserve">Lots of internal up and down - not sure how they measured but tide charts show HT for this area at 13:35 </t>
  </si>
  <si>
    <t xml:space="preserve">mouth of Harlem and Hudson </t>
  </si>
  <si>
    <t>Harlem River  - different tide than the Hudson</t>
  </si>
  <si>
    <t>single reading - no rise or fall data</t>
  </si>
  <si>
    <t>Falling tide(12:15-12:45); switch to rising/slack (12:45-13:15) NOTE tide charts show HT at 12:51 - expect the first 2 readings show mainly wave action - last 2 seem to show the slack in tidal change!</t>
  </si>
  <si>
    <t>cm/sec</t>
  </si>
  <si>
    <t>N/S</t>
  </si>
  <si>
    <t>Knots cm/sec/50</t>
  </si>
  <si>
    <t>Ebb/Flood/Still</t>
  </si>
  <si>
    <t>Riverbank reading- this is above the dam/flows downriver only</t>
  </si>
  <si>
    <t>Ebb</t>
  </si>
  <si>
    <t>Calm yet fast - Large eddys under old bridge by abutments - above the dam</t>
  </si>
  <si>
    <t>not reported</t>
  </si>
  <si>
    <t>current moving south but looked as if it were moving north</t>
  </si>
  <si>
    <t>Flood</t>
  </si>
  <si>
    <t>sampling site is set back from the channel but managed to get the toss out</t>
  </si>
  <si>
    <t>Still</t>
  </si>
  <si>
    <t>very quiet - still early in the day</t>
  </si>
  <si>
    <t>noon</t>
  </si>
  <si>
    <t>Ebb*</t>
  </si>
  <si>
    <t>*expect it should be flood</t>
  </si>
  <si>
    <t>F</t>
  </si>
  <si>
    <t>Not reported</t>
  </si>
  <si>
    <t>Ships</t>
  </si>
  <si>
    <t>Name</t>
  </si>
  <si>
    <t>Color</t>
  </si>
  <si>
    <t>North Bound</t>
  </si>
  <si>
    <t>South Bound</t>
  </si>
  <si>
    <t>East Bound</t>
  </si>
  <si>
    <t>comment</t>
  </si>
  <si>
    <t>small motorboats &amp; sailboats</t>
  </si>
  <si>
    <t>people</t>
  </si>
  <si>
    <t>travelling through the locks</t>
  </si>
  <si>
    <t>none today</t>
  </si>
  <si>
    <t>Barge &amp; tug</t>
  </si>
  <si>
    <t>Edward A Polling</t>
  </si>
  <si>
    <t>Light</t>
  </si>
  <si>
    <t>Full/ Light</t>
  </si>
  <si>
    <t>personal craft</t>
  </si>
  <si>
    <t>HR Cruise ship</t>
  </si>
  <si>
    <t>American Spirit</t>
  </si>
  <si>
    <t>saw the captain</t>
  </si>
  <si>
    <t>Sailboat</t>
  </si>
  <si>
    <t>Karma</t>
  </si>
  <si>
    <t>sail not up</t>
  </si>
  <si>
    <t>Barge with crane</t>
  </si>
  <si>
    <t>American Independence</t>
  </si>
  <si>
    <t>R/W/B stack</t>
  </si>
  <si>
    <t>return of AM</t>
  </si>
  <si>
    <t>see 1:55 PM</t>
  </si>
  <si>
    <t>Tug boat</t>
  </si>
  <si>
    <t>B/W</t>
  </si>
  <si>
    <t>Barge</t>
  </si>
  <si>
    <t>red</t>
  </si>
  <si>
    <t>Barge (Cargo ship)</t>
  </si>
  <si>
    <t>Margot</t>
  </si>
  <si>
    <t>B/Grey</t>
  </si>
  <si>
    <t>Time (24 hr reporting)</t>
  </si>
  <si>
    <t>boat</t>
  </si>
  <si>
    <t>W/Black/R</t>
  </si>
  <si>
    <t>People</t>
  </si>
  <si>
    <t>White</t>
  </si>
  <si>
    <t>Teal, White</t>
  </si>
  <si>
    <t>Water Taxi</t>
  </si>
  <si>
    <t>Full</t>
  </si>
  <si>
    <t>Recreational</t>
  </si>
  <si>
    <t>Cruise Ship</t>
  </si>
  <si>
    <t>US Coastguard</t>
  </si>
  <si>
    <t>Zeitgeist</t>
  </si>
  <si>
    <t>Tina Theodore</t>
  </si>
  <si>
    <t>Boat</t>
  </si>
  <si>
    <t>Large Barge</t>
  </si>
  <si>
    <t>Tug &amp; Barge</t>
  </si>
  <si>
    <t>Dunker Portland</t>
  </si>
  <si>
    <t>product - oil possibly</t>
  </si>
  <si>
    <t>American Cruise lines</t>
  </si>
  <si>
    <t>Oil</t>
  </si>
  <si>
    <t>McAllister</t>
  </si>
  <si>
    <t>Tug</t>
  </si>
  <si>
    <t>McAllister Girls</t>
  </si>
  <si>
    <t>DEC Fishing Boat</t>
  </si>
  <si>
    <t>none reported</t>
  </si>
  <si>
    <t>none noted</t>
  </si>
  <si>
    <t>Buchanan</t>
  </si>
  <si>
    <t>3 flat barges pushed by a tug</t>
  </si>
  <si>
    <t>3 Barges &amp; tug</t>
  </si>
  <si>
    <t>white</t>
  </si>
  <si>
    <t>Kayak</t>
  </si>
  <si>
    <t>Yellow</t>
  </si>
  <si>
    <t>Ivy</t>
  </si>
  <si>
    <t>Hellicopter</t>
  </si>
  <si>
    <t>Small sailboat</t>
  </si>
  <si>
    <t>Powerboat</t>
  </si>
  <si>
    <t>Westbound</t>
  </si>
  <si>
    <t>Sailboat under motor</t>
  </si>
  <si>
    <t>Catamaran</t>
  </si>
  <si>
    <t>Riverkeeper</t>
  </si>
  <si>
    <t>Eva Cutler</t>
  </si>
  <si>
    <t>Fuel</t>
  </si>
  <si>
    <t>Red</t>
  </si>
  <si>
    <t>Miss Ink</t>
  </si>
  <si>
    <t>Commander</t>
  </si>
  <si>
    <t>Sea Tow</t>
  </si>
  <si>
    <t>NY 3324 UX</t>
  </si>
  <si>
    <t>Sea doos</t>
  </si>
  <si>
    <t>one of two sea doos</t>
  </si>
  <si>
    <t>Speedboat</t>
  </si>
  <si>
    <t>White/Black</t>
  </si>
  <si>
    <t>Oil Barge</t>
  </si>
  <si>
    <t>Ferry</t>
  </si>
  <si>
    <t>To Haverstraw</t>
  </si>
  <si>
    <t>Carton Cargo Ship</t>
  </si>
  <si>
    <t>Yacht</t>
  </si>
  <si>
    <t>blue</t>
  </si>
  <si>
    <t>turqouise</t>
  </si>
  <si>
    <t>Small Boat</t>
  </si>
  <si>
    <t>Red/Black</t>
  </si>
  <si>
    <t>Black/Green</t>
  </si>
  <si>
    <t>Blue/White</t>
  </si>
  <si>
    <t>Personal Craft</t>
  </si>
  <si>
    <t>White/Red</t>
  </si>
  <si>
    <t>White/Navy</t>
  </si>
  <si>
    <t>Empty</t>
  </si>
  <si>
    <t>Cargo boat</t>
  </si>
  <si>
    <t>Bouchard Transp. CO.</t>
  </si>
  <si>
    <t>oil barge</t>
  </si>
  <si>
    <t>Red &amp; Black</t>
  </si>
  <si>
    <t>Grey</t>
  </si>
  <si>
    <t>Anchored</t>
  </si>
  <si>
    <t>White/R/Y</t>
  </si>
  <si>
    <t>Blue Jay</t>
  </si>
  <si>
    <t>Blue</t>
  </si>
  <si>
    <t>Still/Anchored</t>
  </si>
  <si>
    <t>Commercial Ship</t>
  </si>
  <si>
    <t xml:space="preserve">Fishing Boat (Rec) </t>
  </si>
  <si>
    <t xml:space="preserve">White </t>
  </si>
  <si>
    <t>gas vessel</t>
  </si>
  <si>
    <t>Cargo</t>
  </si>
  <si>
    <t>Loaded</t>
  </si>
  <si>
    <t>containers</t>
  </si>
  <si>
    <t>anchored</t>
  </si>
  <si>
    <t>Garbage</t>
  </si>
  <si>
    <t>#4002</t>
  </si>
  <si>
    <t>garbage</t>
  </si>
  <si>
    <t>Circleline</t>
  </si>
  <si>
    <t>Tour boat</t>
  </si>
  <si>
    <t>Bouchard</t>
  </si>
  <si>
    <t>Tugboat &amp; Barge</t>
  </si>
  <si>
    <t>cruise ships &amp; tug boats</t>
  </si>
  <si>
    <t>Police Boat</t>
  </si>
  <si>
    <t>NY</t>
  </si>
  <si>
    <t>B/W/Black</t>
  </si>
  <si>
    <t>Coast Guard</t>
  </si>
  <si>
    <t>Sherrif or US coastguard</t>
  </si>
  <si>
    <t>R/W</t>
  </si>
  <si>
    <t>NY waterway</t>
  </si>
  <si>
    <t>W/Navy</t>
  </si>
  <si>
    <t>Barges</t>
  </si>
  <si>
    <t xml:space="preserve">Brown </t>
  </si>
  <si>
    <t>Large Boat</t>
  </si>
  <si>
    <t>Fury</t>
  </si>
  <si>
    <t>Taxi</t>
  </si>
  <si>
    <t>Cityline</t>
  </si>
  <si>
    <t>W/B</t>
  </si>
  <si>
    <t>Jug</t>
  </si>
  <si>
    <t>Black</t>
  </si>
  <si>
    <t>Circle line</t>
  </si>
  <si>
    <t>water ferry</t>
  </si>
  <si>
    <t>Water taxi</t>
  </si>
  <si>
    <t>The Evaleigh</t>
  </si>
  <si>
    <t>Ferry -NY waterway</t>
  </si>
  <si>
    <t>The Henry Hudson</t>
  </si>
  <si>
    <t>Harry Muncil</t>
  </si>
  <si>
    <t>Large Powerboat</t>
  </si>
  <si>
    <t>Amusant</t>
  </si>
  <si>
    <t>Zephyr</t>
  </si>
  <si>
    <t>East River Ferry</t>
  </si>
  <si>
    <t>Sea Streak</t>
  </si>
  <si>
    <t>Cargo Ship</t>
  </si>
  <si>
    <t>NE to NY harbor</t>
  </si>
  <si>
    <t>Water shuttle</t>
  </si>
  <si>
    <t>Tanker</t>
  </si>
  <si>
    <t>Australian built</t>
  </si>
  <si>
    <t>Pilot Boat</t>
  </si>
  <si>
    <t>USGS tug</t>
  </si>
  <si>
    <t>Fishing boat</t>
  </si>
  <si>
    <t>ship</t>
  </si>
  <si>
    <t>too distant to tell more</t>
  </si>
  <si>
    <t xml:space="preserve"> 76 - MHCM</t>
  </si>
  <si>
    <t xml:space="preserve"> 76 - WAYRAS</t>
  </si>
  <si>
    <t xml:space="preserve"> 61E</t>
  </si>
  <si>
    <t xml:space="preserve"> 61W</t>
  </si>
  <si>
    <t xml:space="preserve"> 40 - CW</t>
  </si>
  <si>
    <t xml:space="preserve"> 35E</t>
  </si>
  <si>
    <t xml:space="preserve"> 35W </t>
  </si>
  <si>
    <t xml:space="preserve"> 31 BR</t>
  </si>
  <si>
    <t xml:space="preserve"> 31 NMS</t>
  </si>
  <si>
    <t xml:space="preserve"> 30.5E</t>
  </si>
  <si>
    <t xml:space="preserve"> 25E ES</t>
  </si>
  <si>
    <t xml:space="preserve"> 25E HS</t>
  </si>
  <si>
    <t xml:space="preserve"> 25W</t>
  </si>
  <si>
    <t xml:space="preserve"> 18 BECZAK</t>
  </si>
  <si>
    <t xml:space="preserve"> 18 SB</t>
  </si>
  <si>
    <t>HAR  14 YWLS</t>
  </si>
  <si>
    <t>HAR  13A</t>
  </si>
  <si>
    <t xml:space="preserve"> 2.5 - NYCSWD</t>
  </si>
  <si>
    <t xml:space="preserve"> 2.5 -NYU</t>
  </si>
  <si>
    <t>ER  4.5</t>
  </si>
  <si>
    <t>ER  1W</t>
  </si>
  <si>
    <t xml:space="preserve"> -2 V.P.</t>
  </si>
  <si>
    <t>GOV. ISLAND</t>
  </si>
  <si>
    <t xml:space="preserve"> -7 F.W.</t>
  </si>
  <si>
    <t>Other Observations</t>
  </si>
  <si>
    <t>Drop Count Kit - Chloride</t>
  </si>
  <si>
    <t>2 men fishing by waterfall; 100 Canadian geese overhead/in river; cormorants; When standing on the bank by the river, debris in a small tree indicates water level during recent rain events was 8 feet higher!</t>
  </si>
  <si>
    <t>The water action was high today at the Hudson; waves lapped up over student’s boots causing pleas and screeches! We had no luck catching fish or macroinvertebrates but our students were undaunted. They even looked under rocks and logs onshore to no avail. We were all enjoying the freedom of river sampling too much to be discouraged.</t>
  </si>
  <si>
    <t>Seining: Loads of mud in the boat launch prohibited doing a lengthy pull. Just a few feet out our waders were mired in mud and we were unable to go any further.</t>
  </si>
  <si>
    <t>Lot of seagulls, small fox seen across the Hudson! Found iron ore slag on the shore. Dead fish on shoreline. Water chestnut is an invasive species.</t>
  </si>
  <si>
    <t>Gulls, Monarch butterfly</t>
  </si>
  <si>
    <t>Surprisingly there was extensive mud showing up in each seine pull forcing the catch (Mostly shiners) to struggle in the muck. This is a new phenomenon for this site which is dominated by silt and sand. The day was highlighted by a juvenile bald eagle flying north and a migrating sharp-shinned hawk migrating south. Local Cormorants, Canada Geese and Herring Gulls made their appearance over the course of our “Day in the Life” investigation.</t>
  </si>
  <si>
    <t>Trains across the river, blue heron, seagulls, Canada geese</t>
  </si>
  <si>
    <t>Juvenile bald eagle took flight for about 10 minutes, mature bald eagle played in flight with juvenile and then perched.</t>
  </si>
  <si>
    <t>Geese, kayaks, big tree (45’) fallen into the river from recent storms, speed boat, waves, gulls, sand bar disappearing. Kids (and adults from previous years) definitely noticed the debris/pollution along the shore. The 45’ tree was hard to miss too – all evidence of Irene/Lee and heavy rains since!</t>
  </si>
  <si>
    <t>Observation: There is a blue heron sitting on a rock in the water. Canadian geese swimming, and seagulls flying. “The sky is cloudy and it may rain today. If it rained hard enough the water level would rise.”  I learned that seahorses can actually come from the Atlantic Ocean and live in the Hudson River. I also learned that moss always grows on the north.</t>
  </si>
  <si>
    <t xml:space="preserve">Migrating monarchs throughout the day. On the southern side of the site 7 cormorants offshore during the low tide drying off while standing on exposed pier posts - 2 inch water scorpion in the first seine of the day. </t>
  </si>
  <si>
    <t>61E</t>
  </si>
  <si>
    <t>61W</t>
  </si>
  <si>
    <t>A reddish fish (carp?) jumped out of the water around 1:00 PM! Stony Point Lighthouse (North of
Haverstraw) Working Quarry (North of Stony Point)</t>
  </si>
  <si>
    <t>35W</t>
  </si>
  <si>
    <t>Giant industrial tresses for Bowline power plant. Plastic and glass along the shores and many bricks were along the beach showing how there were old brick factories in the area. Few birds flying over water – seagulls.</t>
  </si>
  <si>
    <t>Seagulls and geese</t>
  </si>
  <si>
    <t>Geese and 2 Monarch butterflies!  The tide seemed to increase quite rapidly. By early afternoon testing was relocated on higher ground. A favorite tree was climbed by the children as they ate their lunch high above the shore of the river. The wind picked up steadily as the afternoon lengthened.</t>
  </si>
  <si>
    <t>25W</t>
  </si>
  <si>
    <t>Cormorants &amp; seagulls visible and 1:40 Monarch butterfly migrating</t>
  </si>
  <si>
    <t>3 other people fishing &amp; someone caught an eel</t>
  </si>
  <si>
    <t>Lot of seagulls, people planting plants,</t>
  </si>
  <si>
    <t>pigeons, ducks, geese, sparrow, seagulls</t>
  </si>
  <si>
    <t>Becz</t>
  </si>
  <si>
    <t>laughing gulls!</t>
  </si>
  <si>
    <t>HarR 13a</t>
  </si>
  <si>
    <t>duck, geese</t>
  </si>
  <si>
    <t>butterflies</t>
  </si>
  <si>
    <t>Man caught a fish from the pier</t>
  </si>
  <si>
    <t>Black crowned night heron roosting in a tree.</t>
  </si>
  <si>
    <t>FW</t>
  </si>
  <si>
    <t xml:space="preserve"> The Hudson encompasses about 5,000 acres of water and is home to many fishes. It supports a corresponding abundance of other river dependent wildlife such as birds. In our visit to the shore we saw trunks, black rocks and many species like carp, catfish ,eels ,seagulls and ducks.
The place and water where we made the experiment was a little cold in comparison to a healthy expected 25 temperature in October, our results showed that the water was around 17 degrees also some of the results showed how the acidity of the river was neutral 7.0 The temperature in the day changed which might have altered some of the results in our experiment , early in the morning it was really cold but around 1 in the afternoon the weather and temperature changed  warm and sunny.</t>
  </si>
  <si>
    <t>Reflections I woke up at 12:20 am in the trailhead parking lot near where the river is born. It was full and fast, roaring all night out of the mountains, like the powerhouse it is through the Troy Dam and down the Hudson Valley.</t>
  </si>
  <si>
    <t>Sample Time</t>
  </si>
  <si>
    <t>ID</t>
  </si>
  <si>
    <t>REP</t>
  </si>
  <si>
    <t>CHLA</t>
  </si>
  <si>
    <t>Averages</t>
  </si>
  <si>
    <t>RM</t>
  </si>
  <si>
    <t>rounded data 2 decimal points</t>
  </si>
  <si>
    <t>ug/L</t>
  </si>
  <si>
    <t>ug/L=mg/m3</t>
  </si>
  <si>
    <t>11:45am</t>
  </si>
  <si>
    <t>10:30am</t>
  </si>
  <si>
    <t>11:15am</t>
  </si>
  <si>
    <t>11:20am</t>
  </si>
  <si>
    <t>Valentino Pier</t>
  </si>
  <si>
    <t>12:20am</t>
  </si>
  <si>
    <t>Governor's Island</t>
  </si>
  <si>
    <t>10:20am</t>
  </si>
  <si>
    <t>HRP Pier 40</t>
  </si>
  <si>
    <t>9:00am</t>
  </si>
  <si>
    <t>HRP Pier 45</t>
  </si>
  <si>
    <t>1:28pm</t>
  </si>
  <si>
    <t>HRP Pier 84</t>
  </si>
  <si>
    <t>12:27pm</t>
  </si>
  <si>
    <t>12:54pm</t>
  </si>
  <si>
    <t>11:08am</t>
  </si>
  <si>
    <t>HRP Pier 95</t>
  </si>
  <si>
    <t>11:14am</t>
  </si>
  <si>
    <t>11:06am</t>
  </si>
  <si>
    <t>10:45am</t>
  </si>
  <si>
    <t>GW Bridge</t>
  </si>
  <si>
    <t>1:45pm</t>
  </si>
  <si>
    <t>Englewood</t>
  </si>
  <si>
    <t>Inwood Park</t>
  </si>
  <si>
    <t>4:50pm</t>
  </si>
  <si>
    <t>10:40am</t>
  </si>
  <si>
    <t>Science Barge Yonkers</t>
  </si>
  <si>
    <t>9:50am</t>
  </si>
  <si>
    <t>Habirshaw Park Yonkers</t>
  </si>
  <si>
    <t>12:00pm</t>
  </si>
  <si>
    <t>10:55am</t>
  </si>
  <si>
    <t>Piermont Ave Nyack</t>
  </si>
  <si>
    <t>11:36am</t>
  </si>
  <si>
    <t>Memorial Park Nyack</t>
  </si>
  <si>
    <t>11:00am</t>
  </si>
  <si>
    <t>Kingsland Point Park</t>
  </si>
  <si>
    <t>10:18am</t>
  </si>
  <si>
    <t>Nyack Beach MS</t>
  </si>
  <si>
    <t>12:24pm</t>
  </si>
  <si>
    <t>Nyack Beach BR</t>
  </si>
  <si>
    <t>Louis Engel Waterfront Park ossining</t>
  </si>
  <si>
    <t>9:53am</t>
  </si>
  <si>
    <t>Croton Point Park</t>
  </si>
  <si>
    <t>10:00am</t>
  </si>
  <si>
    <t>Verplanck Clearwater</t>
  </si>
  <si>
    <t>11:28am</t>
  </si>
  <si>
    <t>Verplanck Steamboat Dock</t>
  </si>
  <si>
    <t>10:27am</t>
  </si>
  <si>
    <t>Riverfront Green, Peekskill</t>
  </si>
  <si>
    <t>10:15am</t>
  </si>
  <si>
    <t>8:50am</t>
  </si>
  <si>
    <t>9:15am</t>
  </si>
  <si>
    <t>Long Dock Beacon</t>
  </si>
  <si>
    <t>9:46am</t>
  </si>
  <si>
    <t>Waryas AHS</t>
  </si>
  <si>
    <t>10:24am</t>
  </si>
  <si>
    <t>Waryas MHCM</t>
  </si>
  <si>
    <t>9:55am</t>
  </si>
  <si>
    <t>11:30am</t>
  </si>
  <si>
    <t>10:47am</t>
  </si>
  <si>
    <t>9:34am</t>
  </si>
  <si>
    <t>Kingston Point</t>
  </si>
  <si>
    <t>10:22am</t>
  </si>
  <si>
    <t>Saugerties Lighthouse</t>
  </si>
  <si>
    <t>Hudson Waterfront Park</t>
  </si>
  <si>
    <t>3:35pm</t>
  </si>
  <si>
    <t>3:46pm</t>
  </si>
  <si>
    <t>9:28am</t>
  </si>
  <si>
    <t>9:21am</t>
  </si>
  <si>
    <t>1:30pm</t>
  </si>
  <si>
    <t>Green Island</t>
  </si>
  <si>
    <t>10:43am</t>
  </si>
  <si>
    <t>Hudson Cross Park</t>
  </si>
  <si>
    <t>average</t>
  </si>
  <si>
    <t>King Cove?</t>
  </si>
  <si>
    <t>Hudson River?</t>
  </si>
  <si>
    <t>Unknown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</si>
</sst>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409]h:mm\ AM/PM;@"/>
    <numFmt numFmtId="165" formatCode="0.0"/>
    <numFmt numFmtId="166" formatCode="h:mm;@"/>
  </numFmts>
  <fonts count="21" x14ac:knownFonts="1">
    <font>
      <sz val="12"/>
      <color theme="1"/>
      <name val="Calibri"/>
      <family val="2"/>
      <scheme val="minor"/>
    </font>
    <font>
      <sz val="12"/>
      <color theme="1"/>
      <name val="Calibri"/>
      <family val="2"/>
      <scheme val="minor"/>
    </font>
    <font>
      <b/>
      <sz val="10"/>
      <name val="Verdana"/>
    </font>
    <font>
      <sz val="10"/>
      <name val="Verdana"/>
    </font>
    <font>
      <i/>
      <sz val="10"/>
      <name val="Verdana"/>
    </font>
    <font>
      <sz val="12"/>
      <name val="Times New Roman"/>
      <family val="1"/>
    </font>
    <font>
      <sz val="8"/>
      <name val="Calibri"/>
      <family val="2"/>
      <scheme val="minor"/>
    </font>
    <font>
      <u/>
      <sz val="12"/>
      <color theme="10"/>
      <name val="Calibri"/>
      <family val="2"/>
      <scheme val="minor"/>
    </font>
    <font>
      <u/>
      <sz val="12"/>
      <color theme="11"/>
      <name val="Calibri"/>
      <family val="2"/>
      <scheme val="minor"/>
    </font>
    <font>
      <sz val="12"/>
      <color theme="1"/>
      <name val="Times New Roman"/>
    </font>
    <font>
      <sz val="12"/>
      <color rgb="FF000000"/>
      <name val="Calibri"/>
      <family val="2"/>
      <scheme val="minor"/>
    </font>
    <font>
      <b/>
      <sz val="12"/>
      <color theme="1"/>
      <name val="Calibri"/>
      <family val="2"/>
      <scheme val="minor"/>
    </font>
    <font>
      <b/>
      <sz val="8"/>
      <name val="Verdana"/>
    </font>
    <font>
      <b/>
      <sz val="12"/>
      <color rgb="FF000000"/>
      <name val="Calibri"/>
      <family val="2"/>
      <scheme val="minor"/>
    </font>
    <font>
      <sz val="9"/>
      <color indexed="81"/>
      <name val="Calibri"/>
      <family val="2"/>
    </font>
    <font>
      <b/>
      <sz val="9"/>
      <color indexed="81"/>
      <name val="Calibri"/>
      <family val="2"/>
    </font>
    <font>
      <b/>
      <sz val="10"/>
      <color theme="1"/>
      <name val="Verdana"/>
    </font>
    <font>
      <sz val="12"/>
      <name val="Calibri"/>
      <scheme val="minor"/>
    </font>
    <font>
      <b/>
      <sz val="10"/>
      <name val="Arial"/>
      <family val="2"/>
    </font>
    <font>
      <sz val="10"/>
      <name val="Arial"/>
    </font>
    <font>
      <sz val="10"/>
      <color rgb="FFDD0806"/>
      <name val="Arial"/>
      <family val="2"/>
    </font>
  </fonts>
  <fills count="20">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indexed="42"/>
        <bgColor indexed="64"/>
      </patternFill>
    </fill>
    <fill>
      <patternFill patternType="solid">
        <fgColor indexed="47"/>
        <bgColor indexed="64"/>
      </patternFill>
    </fill>
    <fill>
      <patternFill patternType="solid">
        <fgColor indexed="41"/>
        <bgColor indexed="64"/>
      </patternFill>
    </fill>
    <fill>
      <patternFill patternType="solid">
        <fgColor indexed="22"/>
        <bgColor indexed="64"/>
      </patternFill>
    </fill>
    <fill>
      <patternFill patternType="solid">
        <fgColor rgb="FFFFFFFF"/>
        <bgColor rgb="FF000000"/>
      </patternFill>
    </fill>
    <fill>
      <patternFill patternType="solid">
        <fgColor rgb="FFD8E4BC"/>
        <bgColor rgb="FF000000"/>
      </patternFill>
    </fill>
    <fill>
      <patternFill patternType="solid">
        <fgColor rgb="FFC0C0C0"/>
        <bgColor rgb="FF000000"/>
      </patternFill>
    </fill>
    <fill>
      <patternFill patternType="solid">
        <fgColor rgb="FFEBF1DE"/>
        <bgColor rgb="FF000000"/>
      </patternFill>
    </fill>
    <fill>
      <patternFill patternType="solid">
        <fgColor rgb="FFC5D9F1"/>
        <bgColor rgb="FF000000"/>
      </patternFill>
    </fill>
    <fill>
      <patternFill patternType="solid">
        <fgColor theme="0"/>
        <bgColor indexed="64"/>
      </patternFill>
    </fill>
    <fill>
      <patternFill patternType="solid">
        <fgColor theme="0"/>
        <bgColor rgb="FF000000"/>
      </patternFill>
    </fill>
    <fill>
      <patternFill patternType="solid">
        <fgColor theme="6" tint="0.59999389629810485"/>
        <bgColor indexed="64"/>
      </patternFill>
    </fill>
    <fill>
      <patternFill patternType="solid">
        <fgColor theme="6" tint="0.79998168889431442"/>
        <bgColor rgb="FF000000"/>
      </patternFill>
    </fill>
    <fill>
      <patternFill patternType="solid">
        <fgColor theme="8" tint="0.39997558519241921"/>
        <bgColor indexed="64"/>
      </patternFill>
    </fill>
    <fill>
      <patternFill patternType="solid">
        <fgColor rgb="FFFFFF00"/>
        <bgColor rgb="FF000000"/>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s>
  <cellStyleXfs count="318">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92">
    <xf numFmtId="0" fontId="0" fillId="0" borderId="0" xfId="0"/>
    <xf numFmtId="0" fontId="2" fillId="2" borderId="1" xfId="0" applyFont="1" applyFill="1" applyBorder="1" applyAlignment="1">
      <alignment wrapText="1"/>
    </xf>
    <xf numFmtId="1" fontId="2" fillId="2" borderId="1" xfId="0" applyNumberFormat="1" applyFont="1" applyFill="1" applyBorder="1" applyAlignment="1">
      <alignment wrapText="1"/>
    </xf>
    <xf numFmtId="0" fontId="0" fillId="0" borderId="1" xfId="0" applyFont="1" applyBorder="1" applyAlignment="1">
      <alignment wrapText="1"/>
    </xf>
    <xf numFmtId="18" fontId="0" fillId="0" borderId="1" xfId="0" applyNumberFormat="1" applyBorder="1"/>
    <xf numFmtId="18" fontId="0" fillId="0" borderId="1" xfId="0" applyNumberFormat="1" applyFont="1" applyBorder="1" applyAlignment="1">
      <alignment wrapText="1"/>
    </xf>
    <xf numFmtId="18" fontId="3" fillId="0" borderId="1" xfId="0" applyNumberFormat="1" applyFont="1" applyBorder="1" applyAlignment="1">
      <alignment wrapText="1"/>
    </xf>
    <xf numFmtId="1" fontId="0" fillId="0" borderId="1" xfId="0" applyNumberFormat="1" applyBorder="1"/>
    <xf numFmtId="0" fontId="0" fillId="0" borderId="1" xfId="0" applyBorder="1"/>
    <xf numFmtId="18" fontId="4" fillId="0" borderId="1" xfId="0" applyNumberFormat="1" applyFont="1" applyBorder="1"/>
    <xf numFmtId="0" fontId="4" fillId="0" borderId="1" xfId="0" applyFont="1" applyBorder="1"/>
    <xf numFmtId="1" fontId="3" fillId="0" borderId="1" xfId="0" applyNumberFormat="1" applyFont="1" applyBorder="1" applyAlignment="1">
      <alignment wrapText="1"/>
    </xf>
    <xf numFmtId="18" fontId="0" fillId="0" borderId="1" xfId="0" applyNumberFormat="1" applyFont="1" applyBorder="1"/>
    <xf numFmtId="1" fontId="0" fillId="0" borderId="1" xfId="0" applyNumberFormat="1" applyFont="1" applyBorder="1"/>
    <xf numFmtId="0" fontId="3" fillId="0" borderId="1" xfId="0" applyFont="1" applyBorder="1" applyAlignment="1">
      <alignment wrapText="1"/>
    </xf>
    <xf numFmtId="20" fontId="0" fillId="0" borderId="1" xfId="0" applyNumberFormat="1" applyFont="1" applyBorder="1"/>
    <xf numFmtId="0" fontId="0" fillId="0" borderId="1" xfId="0" applyFont="1" applyBorder="1"/>
    <xf numFmtId="1" fontId="4" fillId="0" borderId="1" xfId="0" applyNumberFormat="1" applyFont="1" applyBorder="1"/>
    <xf numFmtId="18" fontId="0" fillId="0" borderId="1" xfId="0" applyNumberFormat="1" applyFont="1" applyBorder="1" applyAlignment="1"/>
    <xf numFmtId="1" fontId="0" fillId="0" borderId="1" xfId="0" applyNumberFormat="1" applyFont="1" applyBorder="1" applyAlignment="1"/>
    <xf numFmtId="18" fontId="3" fillId="0" borderId="1" xfId="0" applyNumberFormat="1" applyFont="1" applyBorder="1"/>
    <xf numFmtId="0" fontId="0" fillId="3" borderId="1" xfId="0" applyFont="1" applyFill="1" applyBorder="1" applyAlignment="1">
      <alignment wrapText="1"/>
    </xf>
    <xf numFmtId="18" fontId="0" fillId="3" borderId="1" xfId="0" applyNumberFormat="1" applyFont="1" applyFill="1" applyBorder="1" applyAlignment="1">
      <alignment wrapText="1"/>
    </xf>
    <xf numFmtId="1" fontId="0" fillId="0" borderId="1" xfId="0" applyNumberFormat="1" applyFont="1" applyBorder="1" applyAlignment="1">
      <alignment wrapText="1"/>
    </xf>
    <xf numFmtId="0" fontId="0" fillId="4" borderId="1" xfId="0" applyFont="1" applyFill="1" applyBorder="1" applyAlignment="1">
      <alignment wrapText="1"/>
    </xf>
    <xf numFmtId="18" fontId="0" fillId="4" borderId="1" xfId="0" applyNumberFormat="1" applyFont="1" applyFill="1" applyBorder="1" applyAlignment="1">
      <alignment wrapText="1"/>
    </xf>
    <xf numFmtId="0" fontId="0" fillId="0" borderId="0" xfId="0" applyAlignment="1">
      <alignment vertical="top"/>
    </xf>
    <xf numFmtId="18" fontId="0" fillId="0" borderId="2" xfId="0" applyNumberFormat="1" applyFont="1" applyBorder="1" applyAlignment="1">
      <alignment horizontal="right" wrapText="1"/>
    </xf>
    <xf numFmtId="0" fontId="0" fillId="0" borderId="2" xfId="0" applyFont="1" applyBorder="1" applyAlignment="1">
      <alignment horizontal="right" wrapText="1"/>
    </xf>
    <xf numFmtId="18" fontId="0" fillId="0" borderId="2" xfId="0" applyNumberFormat="1" applyFont="1" applyBorder="1" applyAlignment="1">
      <alignment horizontal="right"/>
    </xf>
    <xf numFmtId="1" fontId="0" fillId="0" borderId="1" xfId="0" applyNumberFormat="1" applyFont="1" applyBorder="1" applyAlignment="1">
      <alignment horizontal="right" wrapText="1"/>
    </xf>
    <xf numFmtId="0" fontId="0" fillId="0" borderId="1" xfId="0" applyFont="1" applyBorder="1" applyAlignment="1">
      <alignment horizontal="right" wrapText="1"/>
    </xf>
    <xf numFmtId="0" fontId="0" fillId="0" borderId="1" xfId="0" applyFont="1" applyBorder="1" applyAlignment="1">
      <alignment horizontal="right"/>
    </xf>
    <xf numFmtId="0" fontId="0" fillId="0" borderId="3" xfId="0" applyFont="1" applyBorder="1" applyAlignment="1">
      <alignment horizontal="right" wrapText="1"/>
    </xf>
    <xf numFmtId="0" fontId="0" fillId="0" borderId="2" xfId="0" applyFont="1" applyBorder="1" applyAlignment="1">
      <alignment horizontal="right"/>
    </xf>
    <xf numFmtId="0" fontId="0" fillId="0" borderId="1" xfId="0" applyNumberFormat="1" applyFont="1" applyBorder="1"/>
    <xf numFmtId="18" fontId="0" fillId="5" borderId="1" xfId="0" applyNumberFormat="1" applyFont="1" applyFill="1" applyBorder="1"/>
    <xf numFmtId="18" fontId="0" fillId="0" borderId="0" xfId="0" applyNumberFormat="1" applyFont="1" applyAlignment="1">
      <alignment horizontal="right"/>
    </xf>
    <xf numFmtId="0" fontId="0" fillId="0" borderId="4" xfId="0" applyNumberFormat="1" applyFont="1" applyBorder="1"/>
    <xf numFmtId="0" fontId="0" fillId="0" borderId="4" xfId="0" applyFont="1" applyBorder="1" applyAlignment="1">
      <alignment horizontal="right" wrapText="1"/>
    </xf>
    <xf numFmtId="0" fontId="0" fillId="6" borderId="1" xfId="0" applyFont="1" applyFill="1" applyBorder="1"/>
    <xf numFmtId="0" fontId="0" fillId="7" borderId="1" xfId="0" applyFont="1" applyFill="1" applyBorder="1"/>
    <xf numFmtId="18" fontId="0" fillId="7" borderId="1" xfId="0" applyNumberFormat="1" applyFont="1" applyFill="1" applyBorder="1"/>
    <xf numFmtId="0" fontId="0" fillId="0" borderId="0" xfId="0" applyFont="1" applyAlignment="1">
      <alignment horizontal="right"/>
    </xf>
    <xf numFmtId="0" fontId="0" fillId="0" borderId="0" xfId="0" applyFont="1"/>
    <xf numFmtId="18" fontId="0" fillId="0" borderId="1" xfId="0" applyNumberFormat="1" applyFont="1" applyBorder="1" applyAlignment="1">
      <alignment horizontal="right"/>
    </xf>
    <xf numFmtId="0" fontId="9" fillId="0" borderId="0" xfId="0" applyFont="1"/>
    <xf numFmtId="0" fontId="0" fillId="0" borderId="1" xfId="0" applyFill="1" applyBorder="1"/>
    <xf numFmtId="0" fontId="0" fillId="0" borderId="1" xfId="0" applyBorder="1" applyAlignment="1">
      <alignment wrapText="1"/>
    </xf>
    <xf numFmtId="0" fontId="10" fillId="0" borderId="1" xfId="0" applyFont="1" applyBorder="1"/>
    <xf numFmtId="0" fontId="3" fillId="0" borderId="1" xfId="0" applyFont="1" applyBorder="1"/>
    <xf numFmtId="1" fontId="3" fillId="0" borderId="1" xfId="0" applyNumberFormat="1" applyFont="1" applyBorder="1"/>
    <xf numFmtId="0" fontId="10" fillId="0" borderId="1" xfId="0" applyFont="1" applyBorder="1" applyAlignment="1">
      <alignment wrapText="1"/>
    </xf>
    <xf numFmtId="1" fontId="0" fillId="0" borderId="1" xfId="0" applyNumberFormat="1" applyBorder="1" applyAlignment="1">
      <alignment wrapText="1"/>
    </xf>
    <xf numFmtId="1" fontId="0" fillId="0" borderId="1" xfId="0" applyNumberFormat="1" applyBorder="1" applyAlignment="1"/>
    <xf numFmtId="2" fontId="10" fillId="0" borderId="1" xfId="0" applyNumberFormat="1" applyFont="1" applyBorder="1" applyAlignment="1">
      <alignment wrapText="1"/>
    </xf>
    <xf numFmtId="0" fontId="0" fillId="0" borderId="6" xfId="0" applyBorder="1"/>
    <xf numFmtId="18" fontId="0" fillId="0" borderId="6" xfId="0" applyNumberFormat="1" applyFont="1" applyBorder="1" applyAlignment="1">
      <alignment wrapText="1"/>
    </xf>
    <xf numFmtId="0" fontId="4" fillId="0" borderId="6" xfId="0" applyFont="1" applyBorder="1"/>
    <xf numFmtId="1" fontId="4" fillId="0" borderId="6" xfId="0" applyNumberFormat="1" applyFont="1" applyBorder="1"/>
    <xf numFmtId="2" fontId="2" fillId="8" borderId="1" xfId="0" applyNumberFormat="1" applyFont="1" applyFill="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wrapText="1"/>
    </xf>
    <xf numFmtId="0" fontId="10" fillId="0" borderId="7" xfId="0" applyFont="1" applyBorder="1" applyAlignment="1">
      <alignment wrapText="1"/>
    </xf>
    <xf numFmtId="18" fontId="10" fillId="0" borderId="7" xfId="0" applyNumberFormat="1" applyFont="1" applyBorder="1" applyAlignment="1">
      <alignment wrapText="1"/>
    </xf>
    <xf numFmtId="0" fontId="10" fillId="9" borderId="7" xfId="0" applyFont="1" applyFill="1" applyBorder="1" applyAlignment="1">
      <alignment wrapText="1"/>
    </xf>
    <xf numFmtId="0" fontId="10" fillId="12" borderId="7" xfId="0" applyFont="1" applyFill="1" applyBorder="1" applyAlignment="1">
      <alignment wrapText="1"/>
    </xf>
    <xf numFmtId="18" fontId="10" fillId="12" borderId="7" xfId="0" applyNumberFormat="1" applyFont="1" applyFill="1" applyBorder="1" applyAlignment="1">
      <alignment wrapText="1"/>
    </xf>
    <xf numFmtId="0" fontId="10" fillId="13" borderId="7" xfId="0" applyFont="1" applyFill="1" applyBorder="1" applyAlignment="1">
      <alignment wrapText="1"/>
    </xf>
    <xf numFmtId="18" fontId="10" fillId="13" borderId="7" xfId="0" applyNumberFormat="1" applyFont="1" applyFill="1" applyBorder="1" applyAlignment="1">
      <alignment wrapText="1"/>
    </xf>
    <xf numFmtId="18" fontId="10" fillId="0" borderId="8" xfId="0" applyNumberFormat="1" applyFont="1" applyBorder="1" applyAlignment="1">
      <alignment wrapText="1"/>
    </xf>
    <xf numFmtId="0" fontId="13" fillId="0" borderId="1" xfId="0" applyFont="1" applyBorder="1"/>
    <xf numFmtId="44" fontId="0" fillId="0" borderId="0" xfId="41" applyFont="1"/>
    <xf numFmtId="0" fontId="10" fillId="14" borderId="7" xfId="0" applyFont="1" applyFill="1" applyBorder="1" applyAlignment="1">
      <alignment wrapText="1"/>
    </xf>
    <xf numFmtId="0" fontId="0" fillId="14" borderId="0" xfId="0" applyFill="1"/>
    <xf numFmtId="18" fontId="10" fillId="14" borderId="7" xfId="0" applyNumberFormat="1" applyFont="1" applyFill="1" applyBorder="1" applyAlignment="1">
      <alignment wrapText="1"/>
    </xf>
    <xf numFmtId="0" fontId="10" fillId="17" borderId="7" xfId="0" applyFont="1" applyFill="1" applyBorder="1" applyAlignment="1">
      <alignment wrapText="1"/>
    </xf>
    <xf numFmtId="18" fontId="10" fillId="0" borderId="8" xfId="0" applyNumberFormat="1" applyFont="1" applyFill="1" applyBorder="1" applyAlignment="1">
      <alignment wrapText="1"/>
    </xf>
    <xf numFmtId="0" fontId="11" fillId="0" borderId="1" xfId="0" applyFont="1" applyBorder="1"/>
    <xf numFmtId="1" fontId="5" fillId="0" borderId="1" xfId="0" applyNumberFormat="1" applyFont="1" applyBorder="1" applyAlignment="1">
      <alignment vertical="center"/>
    </xf>
    <xf numFmtId="0" fontId="2" fillId="0" borderId="1" xfId="0" applyFont="1" applyBorder="1" applyAlignment="1">
      <alignment textRotation="90" wrapText="1"/>
    </xf>
    <xf numFmtId="0" fontId="2" fillId="11" borderId="1" xfId="0" applyFont="1" applyFill="1" applyBorder="1" applyAlignment="1">
      <alignment textRotation="90" wrapText="1"/>
    </xf>
    <xf numFmtId="18" fontId="10" fillId="0" borderId="1" xfId="0" applyNumberFormat="1" applyFont="1" applyBorder="1" applyAlignment="1">
      <alignment wrapText="1"/>
    </xf>
    <xf numFmtId="18" fontId="10" fillId="14" borderId="1" xfId="0" applyNumberFormat="1" applyFont="1" applyFill="1" applyBorder="1" applyAlignment="1">
      <alignment wrapText="1"/>
    </xf>
    <xf numFmtId="0" fontId="10" fillId="14" borderId="1" xfId="0" applyFont="1" applyFill="1" applyBorder="1"/>
    <xf numFmtId="0" fontId="10" fillId="14" borderId="1" xfId="0" applyFont="1" applyFill="1" applyBorder="1" applyAlignment="1">
      <alignment wrapText="1"/>
    </xf>
    <xf numFmtId="0" fontId="10" fillId="15" borderId="1" xfId="0" applyFont="1" applyFill="1" applyBorder="1" applyAlignment="1">
      <alignment wrapText="1"/>
    </xf>
    <xf numFmtId="0" fontId="10" fillId="12" borderId="1" xfId="0" applyFont="1" applyFill="1" applyBorder="1" applyAlignment="1">
      <alignment wrapText="1"/>
    </xf>
    <xf numFmtId="0" fontId="2" fillId="0" borderId="1" xfId="0" applyFont="1" applyBorder="1" applyAlignment="1">
      <alignment textRotation="90"/>
    </xf>
    <xf numFmtId="0" fontId="2" fillId="9" borderId="1" xfId="0" applyFont="1" applyFill="1" applyBorder="1" applyAlignment="1">
      <alignment textRotation="90" wrapText="1"/>
    </xf>
    <xf numFmtId="0" fontId="2" fillId="16" borderId="1" xfId="0" applyFont="1" applyFill="1" applyBorder="1" applyAlignment="1">
      <alignment textRotation="90" wrapText="1"/>
    </xf>
    <xf numFmtId="0" fontId="2" fillId="10" borderId="1" xfId="0" applyFont="1" applyFill="1" applyBorder="1" applyAlignment="1">
      <alignment textRotation="90" wrapText="1"/>
    </xf>
    <xf numFmtId="44" fontId="2" fillId="0" borderId="1" xfId="41" applyFont="1" applyBorder="1" applyAlignment="1">
      <alignment textRotation="90" wrapText="1"/>
    </xf>
    <xf numFmtId="0" fontId="10" fillId="9" borderId="1" xfId="0" applyFont="1" applyFill="1" applyBorder="1"/>
    <xf numFmtId="37" fontId="10" fillId="0" borderId="1" xfId="41" applyNumberFormat="1" applyFont="1" applyBorder="1"/>
    <xf numFmtId="0" fontId="10" fillId="9" borderId="1" xfId="0" applyFont="1" applyFill="1" applyBorder="1" applyAlignment="1">
      <alignment wrapText="1"/>
    </xf>
    <xf numFmtId="0" fontId="10" fillId="15" borderId="1" xfId="0" applyFont="1" applyFill="1" applyBorder="1"/>
    <xf numFmtId="37" fontId="10" fillId="14" borderId="1" xfId="41" applyNumberFormat="1" applyFont="1" applyFill="1" applyBorder="1"/>
    <xf numFmtId="0" fontId="10" fillId="17" borderId="1" xfId="0" applyFont="1" applyFill="1" applyBorder="1" applyAlignment="1">
      <alignment wrapText="1"/>
    </xf>
    <xf numFmtId="18" fontId="10" fillId="12" borderId="1" xfId="0" applyNumberFormat="1" applyFont="1" applyFill="1" applyBorder="1" applyAlignment="1">
      <alignment wrapText="1"/>
    </xf>
    <xf numFmtId="164" fontId="0" fillId="0" borderId="1" xfId="0" applyNumberFormat="1" applyFont="1" applyBorder="1" applyAlignment="1">
      <alignment wrapText="1"/>
    </xf>
    <xf numFmtId="20" fontId="0" fillId="0" borderId="1" xfId="0" applyNumberFormat="1" applyBorder="1"/>
    <xf numFmtId="0" fontId="0" fillId="0" borderId="1" xfId="0" applyNumberFormat="1" applyBorder="1"/>
    <xf numFmtId="20" fontId="0" fillId="0" borderId="1" xfId="0" applyNumberFormat="1" applyFont="1" applyBorder="1" applyAlignment="1">
      <alignment wrapText="1"/>
    </xf>
    <xf numFmtId="0" fontId="0" fillId="0" borderId="3" xfId="0" applyFill="1" applyBorder="1"/>
    <xf numFmtId="0" fontId="0" fillId="18" borderId="1" xfId="0" applyFill="1" applyBorder="1" applyAlignment="1">
      <alignment wrapText="1"/>
    </xf>
    <xf numFmtId="18" fontId="0" fillId="0" borderId="1" xfId="0" applyNumberFormat="1" applyBorder="1" applyAlignment="1">
      <alignment wrapText="1"/>
    </xf>
    <xf numFmtId="165" fontId="0" fillId="0" borderId="1" xfId="0" applyNumberFormat="1" applyBorder="1" applyAlignment="1">
      <alignment wrapText="1"/>
    </xf>
    <xf numFmtId="165" fontId="10" fillId="0" borderId="1" xfId="0" applyNumberFormat="1" applyFont="1" applyBorder="1" applyAlignment="1">
      <alignment wrapText="1"/>
    </xf>
    <xf numFmtId="1" fontId="10" fillId="0" borderId="1" xfId="0" applyNumberFormat="1" applyFont="1" applyBorder="1" applyAlignment="1">
      <alignment wrapText="1"/>
    </xf>
    <xf numFmtId="18" fontId="0" fillId="0" borderId="1" xfId="0" applyNumberFormat="1" applyBorder="1" applyAlignment="1">
      <alignment horizontal="right" wrapText="1"/>
    </xf>
    <xf numFmtId="165" fontId="2" fillId="0" borderId="1" xfId="0" applyNumberFormat="1" applyFont="1" applyBorder="1" applyAlignment="1">
      <alignment textRotation="90" wrapText="1"/>
    </xf>
    <xf numFmtId="166" fontId="10" fillId="0" borderId="1" xfId="0" applyNumberFormat="1" applyFont="1" applyBorder="1" applyAlignment="1">
      <alignment wrapText="1"/>
    </xf>
    <xf numFmtId="166" fontId="10" fillId="9" borderId="1" xfId="0" applyNumberFormat="1" applyFont="1" applyFill="1" applyBorder="1" applyAlignment="1">
      <alignment wrapText="1"/>
    </xf>
    <xf numFmtId="166" fontId="10" fillId="14" borderId="1" xfId="0" applyNumberFormat="1" applyFont="1" applyFill="1" applyBorder="1" applyAlignment="1">
      <alignment wrapText="1"/>
    </xf>
    <xf numFmtId="166" fontId="10" fillId="17" borderId="1" xfId="0" applyNumberFormat="1" applyFont="1" applyFill="1" applyBorder="1" applyAlignment="1">
      <alignment wrapText="1"/>
    </xf>
    <xf numFmtId="166" fontId="10" fillId="12" borderId="1" xfId="0" applyNumberFormat="1" applyFont="1" applyFill="1" applyBorder="1" applyAlignment="1">
      <alignment wrapText="1"/>
    </xf>
    <xf numFmtId="166" fontId="10" fillId="13" borderId="1" xfId="0" applyNumberFormat="1" applyFont="1" applyFill="1" applyBorder="1" applyAlignment="1">
      <alignment wrapText="1"/>
    </xf>
    <xf numFmtId="0" fontId="0" fillId="0" borderId="1" xfId="0" applyBorder="1" applyAlignment="1">
      <alignment wrapText="1" shrinkToFit="1"/>
    </xf>
    <xf numFmtId="49" fontId="0" fillId="0" borderId="1" xfId="0" applyNumberFormat="1" applyBorder="1" applyAlignment="1">
      <alignment wrapText="1" shrinkToFit="1"/>
    </xf>
    <xf numFmtId="49" fontId="0" fillId="0" borderId="1" xfId="0" applyNumberFormat="1" applyBorder="1" applyAlignment="1">
      <alignment wrapText="1"/>
    </xf>
    <xf numFmtId="0" fontId="0" fillId="0" borderId="3" xfId="0" applyFill="1" applyBorder="1" applyAlignment="1">
      <alignment wrapText="1"/>
    </xf>
    <xf numFmtId="49" fontId="10" fillId="0" borderId="1" xfId="0" applyNumberFormat="1" applyFont="1" applyBorder="1" applyAlignment="1">
      <alignment wrapText="1"/>
    </xf>
    <xf numFmtId="0" fontId="10" fillId="0" borderId="1" xfId="0" applyNumberFormat="1" applyFont="1" applyBorder="1" applyAlignment="1">
      <alignment wrapText="1"/>
    </xf>
    <xf numFmtId="0" fontId="10" fillId="9" borderId="1" xfId="0" applyNumberFormat="1" applyFont="1" applyFill="1" applyBorder="1" applyAlignment="1">
      <alignment wrapText="1"/>
    </xf>
    <xf numFmtId="0" fontId="10" fillId="14" borderId="1" xfId="0" applyNumberFormat="1" applyFont="1" applyFill="1" applyBorder="1" applyAlignment="1">
      <alignment wrapText="1"/>
    </xf>
    <xf numFmtId="0" fontId="10" fillId="17" borderId="1" xfId="0" applyNumberFormat="1" applyFont="1" applyFill="1" applyBorder="1" applyAlignment="1">
      <alignment wrapText="1"/>
    </xf>
    <xf numFmtId="0" fontId="10" fillId="12" borderId="1" xfId="0" applyNumberFormat="1" applyFont="1" applyFill="1" applyBorder="1" applyAlignment="1">
      <alignment wrapText="1"/>
    </xf>
    <xf numFmtId="0" fontId="10" fillId="13" borderId="1" xfId="0" applyNumberFormat="1" applyFont="1" applyFill="1" applyBorder="1" applyAlignment="1">
      <alignment wrapText="1"/>
    </xf>
    <xf numFmtId="0" fontId="10" fillId="0" borderId="2" xfId="0" applyFont="1" applyBorder="1" applyAlignment="1">
      <alignment wrapText="1"/>
    </xf>
    <xf numFmtId="0" fontId="10" fillId="9" borderId="2" xfId="0" applyFont="1" applyFill="1" applyBorder="1" applyAlignment="1">
      <alignment wrapText="1"/>
    </xf>
    <xf numFmtId="0" fontId="10" fillId="12" borderId="2" xfId="0" applyFont="1" applyFill="1" applyBorder="1" applyAlignment="1">
      <alignment wrapText="1"/>
    </xf>
    <xf numFmtId="0" fontId="10" fillId="13" borderId="2" xfId="0" applyFont="1" applyFill="1" applyBorder="1" applyAlignment="1">
      <alignment wrapText="1"/>
    </xf>
    <xf numFmtId="0" fontId="16" fillId="0" borderId="1" xfId="0" applyFont="1" applyBorder="1" applyAlignment="1">
      <alignment textRotation="90" wrapText="1"/>
    </xf>
    <xf numFmtId="0" fontId="11" fillId="0" borderId="1" xfId="0" applyFont="1" applyBorder="1" applyAlignment="1">
      <alignment textRotation="90"/>
    </xf>
    <xf numFmtId="0" fontId="10" fillId="13" borderId="1" xfId="0" applyFont="1" applyFill="1" applyBorder="1" applyAlignment="1">
      <alignment wrapText="1"/>
    </xf>
    <xf numFmtId="0" fontId="11" fillId="0" borderId="1" xfId="0" applyFont="1" applyBorder="1" applyAlignment="1">
      <alignment textRotation="90" wrapText="1"/>
    </xf>
    <xf numFmtId="0" fontId="13" fillId="0" borderId="1" xfId="0" applyFont="1" applyBorder="1" applyAlignment="1">
      <alignment textRotation="90"/>
    </xf>
    <xf numFmtId="0" fontId="10" fillId="0" borderId="2" xfId="0" applyFont="1" applyBorder="1"/>
    <xf numFmtId="165" fontId="0" fillId="0" borderId="1" xfId="0" applyNumberFormat="1" applyBorder="1"/>
    <xf numFmtId="0" fontId="0" fillId="0" borderId="0" xfId="0" applyAlignment="1">
      <alignment wrapText="1"/>
    </xf>
    <xf numFmtId="0" fontId="10" fillId="0" borderId="9" xfId="0" applyFont="1" applyBorder="1" applyAlignment="1">
      <alignment wrapText="1"/>
    </xf>
    <xf numFmtId="18" fontId="10" fillId="0" borderId="10" xfId="0" applyNumberFormat="1" applyFont="1" applyBorder="1" applyAlignment="1">
      <alignment wrapText="1"/>
    </xf>
    <xf numFmtId="0" fontId="10" fillId="0" borderId="10" xfId="0" applyFont="1" applyBorder="1" applyAlignment="1">
      <alignment wrapText="1"/>
    </xf>
    <xf numFmtId="0" fontId="13" fillId="0" borderId="11" xfId="0" applyFont="1" applyBorder="1"/>
    <xf numFmtId="18" fontId="10" fillId="9" borderId="7" xfId="0" applyNumberFormat="1" applyFont="1" applyFill="1" applyBorder="1" applyAlignment="1">
      <alignment wrapText="1"/>
    </xf>
    <xf numFmtId="20" fontId="17" fillId="3" borderId="1" xfId="0" applyNumberFormat="1" applyFont="1" applyFill="1" applyBorder="1"/>
    <xf numFmtId="0" fontId="2" fillId="8" borderId="1" xfId="0" applyFont="1" applyFill="1" applyBorder="1" applyAlignment="1">
      <alignment textRotation="90" wrapText="1"/>
    </xf>
    <xf numFmtId="0" fontId="2" fillId="8" borderId="5" xfId="0" applyFont="1" applyFill="1" applyBorder="1" applyAlignment="1">
      <alignment textRotation="90"/>
    </xf>
    <xf numFmtId="0" fontId="2" fillId="8" borderId="1" xfId="0" applyFont="1" applyFill="1" applyBorder="1" applyAlignment="1">
      <alignment textRotation="90"/>
    </xf>
    <xf numFmtId="0" fontId="3" fillId="0" borderId="5" xfId="0" applyFont="1" applyBorder="1" applyAlignment="1">
      <alignment wrapText="1"/>
    </xf>
    <xf numFmtId="0" fontId="2" fillId="0" borderId="5" xfId="0" applyFont="1" applyBorder="1"/>
    <xf numFmtId="0" fontId="0" fillId="0" borderId="5" xfId="0" applyBorder="1"/>
    <xf numFmtId="0" fontId="3" fillId="0" borderId="5" xfId="0" applyFont="1" applyBorder="1"/>
    <xf numFmtId="0" fontId="2" fillId="8" borderId="5" xfId="0" applyFont="1" applyFill="1" applyBorder="1" applyAlignment="1">
      <alignment textRotation="90" wrapText="1"/>
    </xf>
    <xf numFmtId="166" fontId="0" fillId="0" borderId="1" xfId="0" applyNumberFormat="1" applyBorder="1" applyAlignment="1"/>
    <xf numFmtId="166" fontId="10" fillId="0" borderId="7" xfId="0" applyNumberFormat="1" applyFont="1" applyBorder="1" applyAlignment="1">
      <alignment wrapText="1"/>
    </xf>
    <xf numFmtId="166" fontId="10" fillId="9" borderId="7" xfId="0" applyNumberFormat="1" applyFont="1" applyFill="1" applyBorder="1" applyAlignment="1">
      <alignment wrapText="1"/>
    </xf>
    <xf numFmtId="166" fontId="10" fillId="14" borderId="7" xfId="0" applyNumberFormat="1" applyFont="1" applyFill="1" applyBorder="1" applyAlignment="1">
      <alignment wrapText="1"/>
    </xf>
    <xf numFmtId="166" fontId="10" fillId="17" borderId="7" xfId="0" applyNumberFormat="1" applyFont="1" applyFill="1" applyBorder="1" applyAlignment="1">
      <alignment wrapText="1"/>
    </xf>
    <xf numFmtId="166" fontId="10" fillId="12" borderId="7" xfId="0" applyNumberFormat="1" applyFont="1" applyFill="1" applyBorder="1" applyAlignment="1">
      <alignment wrapText="1"/>
    </xf>
    <xf numFmtId="166" fontId="10" fillId="13" borderId="7" xfId="0" applyNumberFormat="1" applyFont="1" applyFill="1" applyBorder="1" applyAlignment="1">
      <alignment wrapText="1"/>
    </xf>
    <xf numFmtId="0" fontId="2" fillId="0" borderId="5" xfId="0" applyFont="1" applyBorder="1" applyAlignment="1">
      <alignment wrapText="1"/>
    </xf>
    <xf numFmtId="0" fontId="0" fillId="3" borderId="1" xfId="0" applyFill="1" applyBorder="1" applyAlignment="1">
      <alignment wrapText="1"/>
    </xf>
    <xf numFmtId="0" fontId="0" fillId="3" borderId="1" xfId="0" applyFill="1" applyBorder="1"/>
    <xf numFmtId="166" fontId="10" fillId="15" borderId="7" xfId="0" applyNumberFormat="1" applyFont="1" applyFill="1" applyBorder="1" applyAlignment="1">
      <alignment wrapText="1"/>
    </xf>
    <xf numFmtId="166" fontId="10" fillId="14" borderId="0" xfId="0" applyNumberFormat="1" applyFont="1" applyFill="1" applyBorder="1" applyAlignment="1">
      <alignment wrapText="1"/>
    </xf>
    <xf numFmtId="0" fontId="10" fillId="0" borderId="7" xfId="0" applyNumberFormat="1" applyFont="1" applyBorder="1" applyAlignment="1">
      <alignment wrapText="1"/>
    </xf>
    <xf numFmtId="0" fontId="10" fillId="9" borderId="7" xfId="0" applyNumberFormat="1" applyFont="1" applyFill="1" applyBorder="1" applyAlignment="1">
      <alignment wrapText="1"/>
    </xf>
    <xf numFmtId="0" fontId="10" fillId="14" borderId="7" xfId="0" applyNumberFormat="1" applyFont="1" applyFill="1" applyBorder="1" applyAlignment="1">
      <alignment wrapText="1"/>
    </xf>
    <xf numFmtId="0" fontId="10" fillId="17" borderId="7" xfId="0" applyNumberFormat="1" applyFont="1" applyFill="1" applyBorder="1" applyAlignment="1">
      <alignment wrapText="1"/>
    </xf>
    <xf numFmtId="0" fontId="10" fillId="12" borderId="7" xfId="0" applyNumberFormat="1" applyFont="1" applyFill="1" applyBorder="1" applyAlignment="1">
      <alignment wrapText="1"/>
    </xf>
    <xf numFmtId="0" fontId="10" fillId="13" borderId="7" xfId="0" applyNumberFormat="1" applyFont="1" applyFill="1" applyBorder="1" applyAlignment="1">
      <alignment wrapText="1"/>
    </xf>
    <xf numFmtId="0" fontId="18" fillId="0" borderId="0" xfId="0" applyFont="1"/>
    <xf numFmtId="0" fontId="18" fillId="0" borderId="0" xfId="0" applyFont="1" applyAlignment="1">
      <alignment horizontal="left"/>
    </xf>
    <xf numFmtId="0" fontId="18" fillId="0" borderId="0" xfId="0" applyFont="1" applyAlignment="1">
      <alignment horizontal="center"/>
    </xf>
    <xf numFmtId="0" fontId="18" fillId="19" borderId="0" xfId="0" applyFont="1" applyFill="1"/>
    <xf numFmtId="0" fontId="19" fillId="0" borderId="0" xfId="0" applyFont="1"/>
    <xf numFmtId="0" fontId="19" fillId="9" borderId="1" xfId="0" applyFont="1" applyFill="1" applyBorder="1"/>
    <xf numFmtId="2" fontId="19" fillId="0" borderId="1" xfId="0" applyNumberFormat="1" applyFont="1" applyBorder="1"/>
    <xf numFmtId="0" fontId="18" fillId="9" borderId="2" xfId="0" applyFont="1" applyFill="1" applyBorder="1"/>
    <xf numFmtId="0" fontId="18" fillId="9" borderId="0" xfId="0" applyFont="1" applyFill="1"/>
    <xf numFmtId="2" fontId="19" fillId="0" borderId="2" xfId="0" applyNumberFormat="1" applyFont="1" applyBorder="1"/>
    <xf numFmtId="0" fontId="19" fillId="19" borderId="0" xfId="0" applyFont="1" applyFill="1"/>
    <xf numFmtId="0" fontId="19" fillId="9" borderId="2" xfId="0" applyFont="1" applyFill="1" applyBorder="1"/>
    <xf numFmtId="2" fontId="19" fillId="9" borderId="2" xfId="0" applyNumberFormat="1" applyFont="1" applyFill="1" applyBorder="1"/>
    <xf numFmtId="0" fontId="19" fillId="0" borderId="0" xfId="0" applyFont="1" applyAlignment="1">
      <alignment horizontal="left"/>
    </xf>
    <xf numFmtId="0" fontId="19" fillId="0" borderId="0" xfId="0" applyFont="1" applyAlignment="1">
      <alignment horizontal="right"/>
    </xf>
    <xf numFmtId="0" fontId="0" fillId="0" borderId="0" xfId="0" applyFill="1"/>
    <xf numFmtId="0" fontId="19" fillId="0" borderId="0" xfId="0" applyFont="1" applyFill="1"/>
    <xf numFmtId="20" fontId="19" fillId="0" borderId="0" xfId="0" applyNumberFormat="1" applyFont="1"/>
    <xf numFmtId="0" fontId="20" fillId="0" borderId="0" xfId="0" applyFont="1"/>
  </cellXfs>
  <cellStyles count="318">
    <cellStyle name="Currency" xfId="41"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 Id="rId1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topLeftCell="A32" workbookViewId="0">
      <selection activeCell="E56" sqref="E55:E65"/>
    </sheetView>
  </sheetViews>
  <sheetFormatPr baseColWidth="10" defaultRowHeight="15" x14ac:dyDescent="0"/>
  <cols>
    <col min="1" max="1" width="19.6640625" bestFit="1" customWidth="1"/>
    <col min="2" max="2" width="16.33203125" customWidth="1"/>
    <col min="3" max="3" width="15.1640625" customWidth="1"/>
    <col min="4" max="4" width="14" customWidth="1"/>
    <col min="5" max="5" width="12.33203125" customWidth="1"/>
    <col min="6" max="6" width="23.6640625" customWidth="1"/>
  </cols>
  <sheetData>
    <row r="1" spans="1:6" ht="53">
      <c r="A1" s="78" t="s">
        <v>126</v>
      </c>
      <c r="B1" s="1" t="s">
        <v>0</v>
      </c>
      <c r="C1" s="1" t="s">
        <v>1</v>
      </c>
      <c r="D1" s="2" t="s">
        <v>2</v>
      </c>
      <c r="E1" s="1" t="s">
        <v>3</v>
      </c>
      <c r="F1" s="1" t="s">
        <v>4</v>
      </c>
    </row>
    <row r="2" spans="1:6">
      <c r="A2" s="8" t="s">
        <v>127</v>
      </c>
      <c r="B2" s="3" t="s">
        <v>5</v>
      </c>
      <c r="C2" s="4">
        <v>1462.25</v>
      </c>
      <c r="D2" s="7" t="s">
        <v>6</v>
      </c>
      <c r="E2" s="8" t="s">
        <v>6</v>
      </c>
      <c r="F2" s="8" t="s">
        <v>7</v>
      </c>
    </row>
    <row r="3" spans="1:6">
      <c r="A3" s="8" t="s">
        <v>128</v>
      </c>
      <c r="B3" s="5" t="s">
        <v>8</v>
      </c>
      <c r="C3" s="6">
        <v>1462.4270833333333</v>
      </c>
      <c r="D3" s="7" t="s">
        <v>9</v>
      </c>
      <c r="E3" s="8" t="s">
        <v>10</v>
      </c>
      <c r="F3" s="8" t="s">
        <v>7</v>
      </c>
    </row>
    <row r="4" spans="1:6">
      <c r="A4" s="8" t="s">
        <v>129</v>
      </c>
      <c r="B4" s="3" t="s">
        <v>364</v>
      </c>
      <c r="C4" s="20">
        <v>1462.4361111111111</v>
      </c>
      <c r="D4" s="7" t="s">
        <v>9</v>
      </c>
      <c r="E4" s="8" t="s">
        <v>10</v>
      </c>
      <c r="F4" s="8" t="s">
        <v>7</v>
      </c>
    </row>
    <row r="5" spans="1:6">
      <c r="A5" s="8" t="s">
        <v>130</v>
      </c>
      <c r="B5" s="5" t="s">
        <v>365</v>
      </c>
      <c r="C5" s="4">
        <v>0.55694444444444446</v>
      </c>
      <c r="D5" s="7" t="s">
        <v>9</v>
      </c>
      <c r="E5" s="8" t="s">
        <v>12</v>
      </c>
      <c r="F5" s="8" t="s">
        <v>7</v>
      </c>
    </row>
    <row r="6" spans="1:6">
      <c r="A6" s="8" t="s">
        <v>131</v>
      </c>
      <c r="B6" s="3" t="s">
        <v>13</v>
      </c>
      <c r="C6" s="4">
        <v>1462.375</v>
      </c>
      <c r="D6" s="7" t="s">
        <v>9</v>
      </c>
      <c r="E6" s="8" t="s">
        <v>12</v>
      </c>
      <c r="F6" s="8" t="s">
        <v>7</v>
      </c>
    </row>
    <row r="7" spans="1:6">
      <c r="A7" s="8" t="s">
        <v>132</v>
      </c>
      <c r="B7" s="5" t="s">
        <v>14</v>
      </c>
      <c r="C7" s="50" t="s">
        <v>28</v>
      </c>
      <c r="D7" s="11"/>
      <c r="E7" s="8"/>
      <c r="F7" s="8"/>
    </row>
    <row r="8" spans="1:6">
      <c r="A8" s="8" t="s">
        <v>133</v>
      </c>
      <c r="B8" s="3" t="s">
        <v>15</v>
      </c>
      <c r="C8" s="4">
        <v>1462.4513888888889</v>
      </c>
      <c r="D8" s="7" t="s">
        <v>16</v>
      </c>
      <c r="E8" s="8" t="s">
        <v>12</v>
      </c>
      <c r="F8" s="8" t="s">
        <v>7</v>
      </c>
    </row>
    <row r="9" spans="1:6">
      <c r="A9" s="8" t="s">
        <v>136</v>
      </c>
      <c r="B9" s="5" t="s">
        <v>17</v>
      </c>
      <c r="C9" s="12">
        <v>1462.65625</v>
      </c>
      <c r="D9" s="13" t="s">
        <v>9</v>
      </c>
      <c r="E9" s="8" t="s">
        <v>12</v>
      </c>
      <c r="F9" s="16" t="s">
        <v>7</v>
      </c>
    </row>
    <row r="10" spans="1:6">
      <c r="A10" s="8" t="s">
        <v>134</v>
      </c>
      <c r="B10" s="3" t="s">
        <v>18</v>
      </c>
      <c r="C10" s="4">
        <v>1462.40625</v>
      </c>
      <c r="D10" s="13" t="s">
        <v>9</v>
      </c>
      <c r="E10" s="8" t="s">
        <v>12</v>
      </c>
      <c r="F10" s="16" t="s">
        <v>7</v>
      </c>
    </row>
    <row r="11" spans="1:6">
      <c r="A11" s="8" t="s">
        <v>135</v>
      </c>
      <c r="B11" s="5" t="s">
        <v>19</v>
      </c>
      <c r="C11" s="50" t="s">
        <v>109</v>
      </c>
      <c r="D11" s="13" t="s">
        <v>9</v>
      </c>
      <c r="E11" s="8" t="s">
        <v>12</v>
      </c>
      <c r="F11" s="16" t="s">
        <v>7</v>
      </c>
    </row>
    <row r="12" spans="1:6">
      <c r="A12" s="8" t="s">
        <v>137</v>
      </c>
      <c r="B12" s="3" t="s">
        <v>20</v>
      </c>
      <c r="C12" s="4">
        <v>1462.4166666666667</v>
      </c>
      <c r="D12" s="7">
        <v>48.24</v>
      </c>
      <c r="E12" s="8">
        <v>28</v>
      </c>
      <c r="F12" s="8" t="s">
        <v>801</v>
      </c>
    </row>
    <row r="13" spans="1:6">
      <c r="A13" s="8" t="s">
        <v>138</v>
      </c>
      <c r="B13" s="5" t="s">
        <v>21</v>
      </c>
      <c r="C13" s="12">
        <v>1462.4270833333333</v>
      </c>
      <c r="D13" s="11">
        <v>39.700000000000003</v>
      </c>
      <c r="E13" s="3">
        <v>22</v>
      </c>
      <c r="F13" s="16" t="s">
        <v>7</v>
      </c>
    </row>
    <row r="14" spans="1:6">
      <c r="A14" s="8" t="s">
        <v>139</v>
      </c>
      <c r="B14" s="3" t="s">
        <v>22</v>
      </c>
      <c r="C14" s="8" t="s">
        <v>108</v>
      </c>
      <c r="D14" s="13" t="s">
        <v>9</v>
      </c>
      <c r="E14" s="8" t="s">
        <v>12</v>
      </c>
      <c r="F14" s="16" t="s">
        <v>7</v>
      </c>
    </row>
    <row r="15" spans="1:6" ht="30">
      <c r="A15" s="8" t="s">
        <v>140</v>
      </c>
      <c r="B15" s="5" t="s">
        <v>23</v>
      </c>
      <c r="C15" s="15">
        <v>1462.4333333333334</v>
      </c>
      <c r="D15" s="11">
        <v>32.520000000000003</v>
      </c>
      <c r="E15" s="3">
        <v>18</v>
      </c>
      <c r="F15" s="48" t="s">
        <v>123</v>
      </c>
    </row>
    <row r="16" spans="1:6">
      <c r="A16" s="8" t="s">
        <v>141</v>
      </c>
      <c r="B16" s="3" t="s">
        <v>24</v>
      </c>
      <c r="C16" s="8" t="s">
        <v>28</v>
      </c>
      <c r="D16" s="7"/>
      <c r="E16" s="8"/>
      <c r="F16" s="8"/>
    </row>
    <row r="17" spans="1:9">
      <c r="A17" s="8" t="s">
        <v>142</v>
      </c>
      <c r="B17" s="5" t="s">
        <v>25</v>
      </c>
      <c r="C17" s="4">
        <v>1462.4104166666666</v>
      </c>
      <c r="D17" s="13" t="s">
        <v>9</v>
      </c>
      <c r="E17" s="16" t="s">
        <v>12</v>
      </c>
      <c r="F17" s="16" t="s">
        <v>7</v>
      </c>
    </row>
    <row r="18" spans="1:9">
      <c r="A18" s="8" t="s">
        <v>143</v>
      </c>
      <c r="B18" s="3" t="s">
        <v>26</v>
      </c>
      <c r="C18" s="49" t="s">
        <v>28</v>
      </c>
      <c r="D18" s="7"/>
      <c r="E18" s="8"/>
      <c r="F18" s="8"/>
    </row>
    <row r="19" spans="1:9">
      <c r="A19" s="8" t="s">
        <v>144</v>
      </c>
      <c r="B19" s="5" t="s">
        <v>27</v>
      </c>
      <c r="C19" s="16" t="s">
        <v>28</v>
      </c>
      <c r="D19" s="17"/>
      <c r="E19" s="8"/>
      <c r="F19" s="8"/>
    </row>
    <row r="20" spans="1:9">
      <c r="A20" s="8" t="s">
        <v>145</v>
      </c>
      <c r="B20" s="3" t="s">
        <v>29</v>
      </c>
      <c r="C20" s="16" t="s">
        <v>28</v>
      </c>
      <c r="D20" s="17"/>
      <c r="E20" s="8"/>
      <c r="F20" s="8"/>
    </row>
    <row r="21" spans="1:9">
      <c r="A21" s="8" t="s">
        <v>146</v>
      </c>
      <c r="B21" s="5" t="s">
        <v>30</v>
      </c>
      <c r="C21" s="12">
        <v>1462.4361111111111</v>
      </c>
      <c r="D21" s="11">
        <v>57.81</v>
      </c>
      <c r="E21" s="3">
        <v>32</v>
      </c>
      <c r="F21" s="8" t="s">
        <v>7</v>
      </c>
    </row>
    <row r="22" spans="1:9" ht="30">
      <c r="A22" s="8" t="s">
        <v>147</v>
      </c>
      <c r="B22" s="3" t="s">
        <v>31</v>
      </c>
      <c r="C22" s="9">
        <v>1462.3993055555557</v>
      </c>
      <c r="D22" s="13">
        <v>52.39</v>
      </c>
      <c r="E22" s="16">
        <v>29</v>
      </c>
      <c r="F22" s="3" t="s">
        <v>32</v>
      </c>
    </row>
    <row r="23" spans="1:9">
      <c r="A23" s="8" t="s">
        <v>148</v>
      </c>
      <c r="B23" s="3" t="s">
        <v>33</v>
      </c>
      <c r="C23" s="12">
        <v>1462.4479166666667</v>
      </c>
      <c r="D23" s="13" t="s">
        <v>9</v>
      </c>
      <c r="E23" s="16" t="s">
        <v>12</v>
      </c>
      <c r="F23" s="16" t="s">
        <v>7</v>
      </c>
    </row>
    <row r="24" spans="1:9">
      <c r="A24" s="8" t="s">
        <v>149</v>
      </c>
      <c r="B24" s="3" t="s">
        <v>34</v>
      </c>
      <c r="C24" s="8" t="s">
        <v>28</v>
      </c>
      <c r="D24" s="7"/>
      <c r="E24" s="8"/>
      <c r="F24" s="8"/>
      <c r="I24" s="46"/>
    </row>
    <row r="25" spans="1:9">
      <c r="A25" s="8" t="s">
        <v>150</v>
      </c>
      <c r="B25" s="5" t="s">
        <v>35</v>
      </c>
      <c r="C25" s="12">
        <v>1462.5625</v>
      </c>
      <c r="D25" s="13" t="s">
        <v>9</v>
      </c>
      <c r="E25" s="16" t="s">
        <v>12</v>
      </c>
      <c r="F25" s="16" t="s">
        <v>7</v>
      </c>
    </row>
    <row r="26" spans="1:9">
      <c r="A26" s="8" t="s">
        <v>151</v>
      </c>
      <c r="B26" s="3" t="s">
        <v>36</v>
      </c>
      <c r="C26" s="50" t="s">
        <v>110</v>
      </c>
      <c r="D26" s="51">
        <f>E26*1.80655</f>
        <v>59.616150000000005</v>
      </c>
      <c r="E26" s="8">
        <v>33</v>
      </c>
      <c r="F26" s="8" t="s">
        <v>111</v>
      </c>
    </row>
    <row r="27" spans="1:9">
      <c r="A27" s="8" t="s">
        <v>152</v>
      </c>
      <c r="B27" s="5" t="s">
        <v>37</v>
      </c>
      <c r="C27" s="12">
        <v>1462.5</v>
      </c>
      <c r="D27" s="13">
        <v>47</v>
      </c>
      <c r="E27" s="7">
        <f>D27/1.80655</f>
        <v>26.016440176026126</v>
      </c>
      <c r="F27" s="8" t="s">
        <v>7</v>
      </c>
    </row>
    <row r="28" spans="1:9">
      <c r="A28" s="8" t="s">
        <v>153</v>
      </c>
      <c r="B28" s="3" t="s">
        <v>38</v>
      </c>
      <c r="C28" s="4">
        <v>0.54513888888888895</v>
      </c>
      <c r="D28" s="13">
        <f>E28*1.80655</f>
        <v>52.389950000000006</v>
      </c>
      <c r="E28" s="16">
        <v>29</v>
      </c>
      <c r="F28" s="16" t="s">
        <v>7</v>
      </c>
    </row>
    <row r="29" spans="1:9">
      <c r="A29" s="8" t="s">
        <v>154</v>
      </c>
      <c r="B29" s="5" t="s">
        <v>39</v>
      </c>
      <c r="C29" s="12">
        <v>1462.4166666666667</v>
      </c>
      <c r="D29" s="13">
        <f>E29*1.80655</f>
        <v>63.22925</v>
      </c>
      <c r="E29" s="14">
        <v>35</v>
      </c>
      <c r="F29" s="8" t="s">
        <v>7</v>
      </c>
    </row>
    <row r="30" spans="1:9">
      <c r="A30" s="8" t="s">
        <v>155</v>
      </c>
      <c r="B30" s="3" t="s">
        <v>40</v>
      </c>
      <c r="C30" s="4">
        <v>0.43263888888888885</v>
      </c>
      <c r="D30" s="7">
        <f>E30*1.80655</f>
        <v>56.906325000000002</v>
      </c>
      <c r="E30" s="8">
        <v>31.5</v>
      </c>
      <c r="F30" s="8" t="s">
        <v>7</v>
      </c>
    </row>
    <row r="31" spans="1:9" ht="45">
      <c r="A31" s="8" t="s">
        <v>156</v>
      </c>
      <c r="B31" s="52" t="s">
        <v>112</v>
      </c>
      <c r="C31" s="20">
        <v>0.5</v>
      </c>
      <c r="D31" s="79">
        <v>130</v>
      </c>
      <c r="E31" s="51"/>
      <c r="F31" s="52" t="s">
        <v>44</v>
      </c>
    </row>
    <row r="32" spans="1:9">
      <c r="A32" s="8" t="s">
        <v>157</v>
      </c>
      <c r="B32" s="5" t="s">
        <v>41</v>
      </c>
      <c r="C32" s="20">
        <v>0.52083333333333337</v>
      </c>
      <c r="D32" s="51">
        <v>100</v>
      </c>
      <c r="E32" s="51"/>
      <c r="F32" s="16" t="s">
        <v>90</v>
      </c>
    </row>
    <row r="33" spans="1:6" ht="30">
      <c r="A33" s="8" t="s">
        <v>158</v>
      </c>
      <c r="B33" s="5" t="s">
        <v>42</v>
      </c>
      <c r="C33" s="18">
        <v>1462.46875</v>
      </c>
      <c r="D33" s="19">
        <v>630</v>
      </c>
      <c r="E33" s="7"/>
      <c r="F33" s="48" t="s">
        <v>43</v>
      </c>
    </row>
    <row r="34" spans="1:6">
      <c r="A34" s="8" t="s">
        <v>159</v>
      </c>
      <c r="B34" s="3" t="s">
        <v>45</v>
      </c>
      <c r="C34" s="8" t="s">
        <v>46</v>
      </c>
      <c r="D34" s="7">
        <f>E34*1.80655</f>
        <v>166.20260000000002</v>
      </c>
      <c r="E34" s="8">
        <v>92</v>
      </c>
      <c r="F34" s="8" t="s">
        <v>7</v>
      </c>
    </row>
    <row r="35" spans="1:6">
      <c r="A35" s="8" t="s">
        <v>160</v>
      </c>
      <c r="B35" s="5" t="s">
        <v>47</v>
      </c>
      <c r="C35" s="12">
        <v>1462.46875</v>
      </c>
      <c r="D35" s="7">
        <f>E35*1.80655</f>
        <v>339.63140000000004</v>
      </c>
      <c r="E35" s="16">
        <v>188</v>
      </c>
      <c r="F35" s="8" t="s">
        <v>48</v>
      </c>
    </row>
    <row r="36" spans="1:6">
      <c r="A36" s="8" t="s">
        <v>161</v>
      </c>
      <c r="B36" s="5" t="s">
        <v>49</v>
      </c>
      <c r="C36" s="4">
        <v>0.52083333333333337</v>
      </c>
      <c r="D36" s="7">
        <v>100</v>
      </c>
      <c r="E36" s="7"/>
      <c r="F36" s="8" t="s">
        <v>60</v>
      </c>
    </row>
    <row r="37" spans="1:6">
      <c r="A37" s="8" t="s">
        <v>162</v>
      </c>
      <c r="B37" s="5" t="s">
        <v>50</v>
      </c>
      <c r="C37" s="12">
        <v>1462.5625</v>
      </c>
      <c r="D37" s="13">
        <f>E37*1.80655</f>
        <v>1752.3535000000002</v>
      </c>
      <c r="E37" s="16">
        <v>970</v>
      </c>
      <c r="F37" s="8" t="s">
        <v>7</v>
      </c>
    </row>
    <row r="38" spans="1:6">
      <c r="A38" s="8" t="s">
        <v>163</v>
      </c>
      <c r="B38" s="5" t="s">
        <v>51</v>
      </c>
      <c r="C38" s="10" t="s">
        <v>113</v>
      </c>
      <c r="D38" s="17"/>
      <c r="E38" s="10"/>
      <c r="F38" s="8"/>
    </row>
    <row r="39" spans="1:6" ht="45">
      <c r="A39" s="8" t="s">
        <v>164</v>
      </c>
      <c r="B39" s="3" t="s">
        <v>114</v>
      </c>
      <c r="C39" s="4">
        <v>0.43402777777777773</v>
      </c>
      <c r="D39" s="7"/>
      <c r="E39" s="7"/>
      <c r="F39" s="53" t="s">
        <v>116</v>
      </c>
    </row>
    <row r="40" spans="1:6" ht="45">
      <c r="A40" s="8" t="s">
        <v>165</v>
      </c>
      <c r="B40" s="5" t="s">
        <v>52</v>
      </c>
      <c r="C40" s="12">
        <v>1462.0347222222222</v>
      </c>
      <c r="D40" s="13">
        <v>1000</v>
      </c>
      <c r="E40" s="7"/>
      <c r="F40" s="48" t="s">
        <v>53</v>
      </c>
    </row>
    <row r="41" spans="1:6">
      <c r="A41" s="8" t="s">
        <v>166</v>
      </c>
      <c r="B41" s="5" t="s">
        <v>125</v>
      </c>
      <c r="C41" s="12" t="s">
        <v>113</v>
      </c>
      <c r="D41" s="13"/>
      <c r="E41" s="7"/>
      <c r="F41" s="48"/>
    </row>
    <row r="42" spans="1:6" ht="30">
      <c r="A42" s="8" t="s">
        <v>168</v>
      </c>
      <c r="B42" s="5" t="s">
        <v>115</v>
      </c>
      <c r="C42" s="9">
        <v>0.45555555555555555</v>
      </c>
      <c r="D42" s="17"/>
      <c r="E42" s="8"/>
      <c r="F42" s="48" t="s">
        <v>117</v>
      </c>
    </row>
    <row r="43" spans="1:6">
      <c r="A43" s="8" t="s">
        <v>167</v>
      </c>
      <c r="B43" s="5" t="s">
        <v>54</v>
      </c>
      <c r="C43" s="12">
        <v>1462.5173611111111</v>
      </c>
      <c r="D43" s="13">
        <f>E43*1.80655</f>
        <v>2258.1875</v>
      </c>
      <c r="E43" s="16">
        <v>1250</v>
      </c>
      <c r="F43" s="8" t="s">
        <v>55</v>
      </c>
    </row>
    <row r="44" spans="1:6">
      <c r="A44" s="8" t="s">
        <v>169</v>
      </c>
      <c r="B44" s="5" t="s">
        <v>56</v>
      </c>
      <c r="C44" s="12">
        <v>1462.4479166666667</v>
      </c>
      <c r="D44" s="13">
        <f>E44*1.80655</f>
        <v>1165.2247500000001</v>
      </c>
      <c r="E44" s="16">
        <v>645</v>
      </c>
      <c r="F44" s="16" t="s">
        <v>55</v>
      </c>
    </row>
    <row r="45" spans="1:6">
      <c r="A45" s="8" t="s">
        <v>170</v>
      </c>
      <c r="B45" s="3" t="s">
        <v>57</v>
      </c>
      <c r="C45" s="4">
        <v>0.41666666666666669</v>
      </c>
      <c r="D45" s="7">
        <v>6000</v>
      </c>
      <c r="E45" s="7"/>
      <c r="F45" s="8" t="s">
        <v>60</v>
      </c>
    </row>
    <row r="46" spans="1:6">
      <c r="A46" s="8" t="s">
        <v>171</v>
      </c>
      <c r="B46" s="5" t="s">
        <v>58</v>
      </c>
      <c r="C46" s="12" t="s">
        <v>59</v>
      </c>
      <c r="D46" s="17"/>
      <c r="E46" s="7">
        <f t="shared" ref="E46" si="0">D46*1.80655</f>
        <v>0</v>
      </c>
      <c r="F46" s="8" t="s">
        <v>60</v>
      </c>
    </row>
    <row r="47" spans="1:6" ht="30">
      <c r="A47" s="8" t="s">
        <v>172</v>
      </c>
      <c r="B47" s="3" t="s">
        <v>61</v>
      </c>
      <c r="C47" s="4">
        <v>1462.4416666666666</v>
      </c>
      <c r="D47" s="7">
        <v>2330</v>
      </c>
      <c r="E47" s="7"/>
      <c r="F47" s="8" t="s">
        <v>60</v>
      </c>
    </row>
    <row r="48" spans="1:6">
      <c r="A48" s="8" t="s">
        <v>173</v>
      </c>
      <c r="B48" s="5" t="s">
        <v>62</v>
      </c>
      <c r="C48" s="9">
        <v>0.5</v>
      </c>
      <c r="D48" s="17">
        <v>2000</v>
      </c>
      <c r="E48" s="7"/>
      <c r="F48" s="8" t="s">
        <v>118</v>
      </c>
    </row>
    <row r="49" spans="1:6">
      <c r="A49" s="8" t="s">
        <v>174</v>
      </c>
      <c r="B49" s="21" t="s">
        <v>63</v>
      </c>
      <c r="C49" s="4">
        <v>1462.4756944444443</v>
      </c>
      <c r="D49" s="7">
        <v>5760</v>
      </c>
      <c r="E49" s="7"/>
      <c r="F49" s="8" t="s">
        <v>64</v>
      </c>
    </row>
    <row r="50" spans="1:6">
      <c r="A50" s="8" t="s">
        <v>175</v>
      </c>
      <c r="B50" s="22" t="s">
        <v>65</v>
      </c>
      <c r="C50" s="4" t="s">
        <v>107</v>
      </c>
      <c r="D50" s="7">
        <v>2278</v>
      </c>
      <c r="E50" s="7">
        <f>D50/1.80655</f>
        <v>1260.9670366167556</v>
      </c>
      <c r="F50" s="47" t="s">
        <v>7</v>
      </c>
    </row>
    <row r="51" spans="1:6">
      <c r="A51" s="8" t="s">
        <v>176</v>
      </c>
      <c r="B51" s="21" t="s">
        <v>66</v>
      </c>
      <c r="C51" s="16" t="s">
        <v>46</v>
      </c>
      <c r="D51" s="23">
        <v>10300</v>
      </c>
      <c r="E51" s="7"/>
      <c r="F51" s="16" t="s">
        <v>67</v>
      </c>
    </row>
    <row r="52" spans="1:6">
      <c r="A52" s="8" t="s">
        <v>177</v>
      </c>
      <c r="B52" s="5" t="s">
        <v>68</v>
      </c>
      <c r="C52" s="12">
        <v>1462.4791666666667</v>
      </c>
      <c r="D52" s="13">
        <v>6000</v>
      </c>
      <c r="E52" s="7"/>
      <c r="F52" s="8" t="s">
        <v>60</v>
      </c>
    </row>
    <row r="53" spans="1:6">
      <c r="A53" s="8" t="s">
        <v>178</v>
      </c>
      <c r="B53" s="5" t="s">
        <v>307</v>
      </c>
      <c r="C53" s="50" t="s">
        <v>122</v>
      </c>
      <c r="D53" s="17"/>
      <c r="E53" s="7">
        <f t="shared" ref="E53:E54" si="1">D53/1.80655</f>
        <v>0</v>
      </c>
      <c r="F53" s="8"/>
    </row>
    <row r="54" spans="1:6">
      <c r="A54" s="8" t="s">
        <v>179</v>
      </c>
      <c r="B54" s="5" t="s">
        <v>69</v>
      </c>
      <c r="C54" s="10" t="s">
        <v>113</v>
      </c>
      <c r="D54" s="17"/>
      <c r="E54" s="7">
        <f t="shared" si="1"/>
        <v>0</v>
      </c>
      <c r="F54" s="8"/>
    </row>
    <row r="55" spans="1:6">
      <c r="A55" s="8" t="s">
        <v>180</v>
      </c>
      <c r="B55" s="5" t="s">
        <v>70</v>
      </c>
      <c r="C55" s="9">
        <v>0.45833333333333331</v>
      </c>
      <c r="D55" s="17">
        <v>5500</v>
      </c>
      <c r="E55" s="7"/>
      <c r="F55" s="8" t="s">
        <v>60</v>
      </c>
    </row>
    <row r="56" spans="1:6">
      <c r="A56" s="8" t="s">
        <v>181</v>
      </c>
      <c r="B56" s="5" t="s">
        <v>71</v>
      </c>
      <c r="C56" s="9">
        <v>0.51388888888888895</v>
      </c>
      <c r="D56" s="17">
        <v>2500</v>
      </c>
      <c r="E56" s="54"/>
      <c r="F56" s="49" t="s">
        <v>60</v>
      </c>
    </row>
    <row r="57" spans="1:6" ht="30">
      <c r="A57" s="8" t="s">
        <v>183</v>
      </c>
      <c r="B57" s="3" t="s">
        <v>119</v>
      </c>
      <c r="C57" s="4">
        <v>0.375</v>
      </c>
      <c r="D57" s="7">
        <v>11000</v>
      </c>
      <c r="E57" s="7"/>
      <c r="F57" s="55" t="s">
        <v>120</v>
      </c>
    </row>
    <row r="58" spans="1:6" ht="30">
      <c r="A58" s="8" t="s">
        <v>182</v>
      </c>
      <c r="B58" s="5" t="s">
        <v>72</v>
      </c>
      <c r="C58" s="4">
        <v>1462.4375</v>
      </c>
      <c r="D58" s="7">
        <v>3900</v>
      </c>
      <c r="E58" s="7"/>
      <c r="F58" s="48" t="s">
        <v>73</v>
      </c>
    </row>
    <row r="59" spans="1:6">
      <c r="A59" s="8" t="s">
        <v>184</v>
      </c>
      <c r="B59" s="5" t="s">
        <v>74</v>
      </c>
      <c r="C59" s="4">
        <v>1462.4583333333333</v>
      </c>
      <c r="D59" s="7">
        <v>6000</v>
      </c>
      <c r="E59" s="7"/>
      <c r="F59" s="8" t="s">
        <v>60</v>
      </c>
    </row>
    <row r="60" spans="1:6">
      <c r="A60" s="8" t="s">
        <v>185</v>
      </c>
      <c r="B60" s="24" t="s">
        <v>75</v>
      </c>
      <c r="C60" s="4">
        <v>0.44791666666666669</v>
      </c>
      <c r="D60" s="7">
        <v>14000</v>
      </c>
      <c r="E60" s="7"/>
      <c r="F60" s="49" t="s">
        <v>60</v>
      </c>
    </row>
    <row r="61" spans="1:6">
      <c r="A61" s="8" t="s">
        <v>187</v>
      </c>
      <c r="B61" s="25" t="s">
        <v>76</v>
      </c>
      <c r="C61" s="4">
        <v>0.43194444444444446</v>
      </c>
      <c r="D61" s="7">
        <v>17000</v>
      </c>
      <c r="E61" s="7"/>
      <c r="F61" s="49" t="s">
        <v>60</v>
      </c>
    </row>
    <row r="62" spans="1:6" ht="30">
      <c r="A62" s="8" t="s">
        <v>186</v>
      </c>
      <c r="B62" s="3" t="s">
        <v>77</v>
      </c>
      <c r="C62" s="4">
        <v>1462.5833333333333</v>
      </c>
      <c r="D62" s="7">
        <v>16000</v>
      </c>
      <c r="E62" s="7"/>
      <c r="F62" s="8" t="s">
        <v>60</v>
      </c>
    </row>
    <row r="63" spans="1:6">
      <c r="A63" s="8" t="s">
        <v>188</v>
      </c>
      <c r="B63" s="5" t="s">
        <v>78</v>
      </c>
      <c r="C63" s="4">
        <v>1462.4791666666667</v>
      </c>
      <c r="D63" s="7">
        <v>16300</v>
      </c>
      <c r="E63" s="7"/>
      <c r="F63" s="8" t="s">
        <v>60</v>
      </c>
    </row>
    <row r="64" spans="1:6" ht="30">
      <c r="A64" s="8" t="s">
        <v>189</v>
      </c>
      <c r="B64" s="5" t="s">
        <v>79</v>
      </c>
      <c r="C64" s="4">
        <v>0.44444444444444442</v>
      </c>
      <c r="D64" s="7">
        <v>17400</v>
      </c>
      <c r="E64" s="7"/>
      <c r="F64" s="49" t="s">
        <v>60</v>
      </c>
    </row>
    <row r="65" spans="1:8">
      <c r="A65" s="8" t="s">
        <v>190</v>
      </c>
      <c r="B65" s="5" t="s">
        <v>80</v>
      </c>
      <c r="C65" s="4">
        <v>1462.4375</v>
      </c>
      <c r="D65" s="7">
        <v>26000</v>
      </c>
      <c r="E65" s="7"/>
      <c r="F65" s="8" t="s">
        <v>60</v>
      </c>
    </row>
    <row r="66" spans="1:8">
      <c r="A66" s="8" t="s">
        <v>191</v>
      </c>
      <c r="B66" s="5" t="s">
        <v>81</v>
      </c>
      <c r="C66" s="4" t="s">
        <v>121</v>
      </c>
      <c r="D66" s="7"/>
      <c r="E66" s="8"/>
      <c r="F66" s="8"/>
    </row>
    <row r="67" spans="1:8">
      <c r="A67" s="8" t="s">
        <v>192</v>
      </c>
      <c r="B67" s="5" t="s">
        <v>82</v>
      </c>
      <c r="C67" s="4" t="s">
        <v>28</v>
      </c>
      <c r="D67" s="7"/>
      <c r="E67" s="8"/>
      <c r="F67" s="8"/>
    </row>
    <row r="68" spans="1:8" s="56" customFormat="1">
      <c r="B68" s="57"/>
      <c r="C68" s="58"/>
      <c r="D68" s="59"/>
      <c r="E68" s="58"/>
      <c r="F68" s="58"/>
    </row>
    <row r="73" spans="1:8">
      <c r="H73" s="26"/>
    </row>
  </sheetData>
  <phoneticPr fontId="6" type="noConversion"/>
  <pageMargins left="0.75" right="0.75" top="1" bottom="1" header="0.5" footer="0.5"/>
  <pageSetup scale="75" orientation="portrait" horizontalDpi="4294967292" verticalDpi="4294967292"/>
  <headerFooter>
    <oddHeader>&amp;C&amp;"Calibri,Regular"&amp;K000000Day in the Life_x000D_Student Collected Data_x000D_10/18/11</oddHead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5"/>
  <sheetViews>
    <sheetView workbookViewId="0">
      <pane ySplit="1840" activePane="bottomLeft"/>
      <selection activeCell="D1" sqref="D1:D1048576"/>
      <selection pane="bottomLeft" sqref="A1:J1"/>
    </sheetView>
  </sheetViews>
  <sheetFormatPr baseColWidth="10" defaultRowHeight="15" x14ac:dyDescent="0"/>
  <cols>
    <col min="1" max="1" width="8.83203125" customWidth="1"/>
    <col min="2" max="2" width="8.5" customWidth="1"/>
    <col min="3" max="3" width="14.5" customWidth="1"/>
    <col min="4" max="4" width="13.5" style="140" customWidth="1"/>
    <col min="6" max="6" width="7.1640625" customWidth="1"/>
    <col min="7" max="7" width="6.83203125" customWidth="1"/>
    <col min="8" max="8" width="7.1640625" customWidth="1"/>
    <col min="9" max="9" width="8.5" customWidth="1"/>
    <col min="10" max="10" width="20" customWidth="1"/>
  </cols>
  <sheetData>
    <row r="1" spans="1:10" ht="79">
      <c r="A1" s="147" t="s">
        <v>366</v>
      </c>
      <c r="B1" s="154" t="s">
        <v>645</v>
      </c>
      <c r="C1" s="148" t="s">
        <v>611</v>
      </c>
      <c r="D1" s="147" t="s">
        <v>612</v>
      </c>
      <c r="E1" s="149" t="s">
        <v>613</v>
      </c>
      <c r="F1" s="149" t="s">
        <v>614</v>
      </c>
      <c r="G1" s="147" t="s">
        <v>615</v>
      </c>
      <c r="H1" s="147" t="s">
        <v>616</v>
      </c>
      <c r="I1" s="147" t="s">
        <v>625</v>
      </c>
      <c r="J1" s="147" t="s">
        <v>617</v>
      </c>
    </row>
    <row r="2" spans="1:10" ht="40">
      <c r="A2" s="102">
        <v>200</v>
      </c>
      <c r="B2" s="155"/>
      <c r="C2" s="150" t="s">
        <v>618</v>
      </c>
      <c r="D2" s="162"/>
      <c r="E2" s="151"/>
      <c r="F2" s="153"/>
      <c r="G2" s="150"/>
      <c r="H2" s="150"/>
      <c r="I2" s="150" t="s">
        <v>619</v>
      </c>
      <c r="J2" s="150" t="s">
        <v>620</v>
      </c>
    </row>
    <row r="3" spans="1:10">
      <c r="A3" s="123">
        <v>153</v>
      </c>
      <c r="B3" s="112"/>
      <c r="C3" s="152"/>
      <c r="D3" s="48"/>
      <c r="E3" s="8"/>
      <c r="F3" s="8"/>
      <c r="G3" s="8"/>
      <c r="H3" s="8"/>
      <c r="I3" s="8"/>
      <c r="J3" s="8" t="s">
        <v>621</v>
      </c>
    </row>
    <row r="4" spans="1:10">
      <c r="A4" s="167">
        <v>145</v>
      </c>
      <c r="B4" s="156"/>
      <c r="C4" s="8"/>
      <c r="D4" s="48"/>
      <c r="E4" s="8"/>
      <c r="F4" s="8"/>
      <c r="G4" s="8"/>
      <c r="H4" s="8"/>
      <c r="I4" s="8"/>
      <c r="J4" s="8" t="s">
        <v>600</v>
      </c>
    </row>
    <row r="5" spans="1:10">
      <c r="A5" s="167">
        <v>144</v>
      </c>
      <c r="B5" s="156"/>
      <c r="C5" s="8"/>
      <c r="D5" s="48"/>
      <c r="E5" s="8"/>
      <c r="F5" s="8"/>
      <c r="G5" s="8"/>
      <c r="H5" s="8"/>
      <c r="I5" s="8"/>
      <c r="J5" s="8" t="s">
        <v>600</v>
      </c>
    </row>
    <row r="6" spans="1:10">
      <c r="A6" s="167">
        <v>138</v>
      </c>
      <c r="B6" s="156"/>
      <c r="C6" s="8"/>
      <c r="D6" s="48"/>
      <c r="E6" s="8"/>
      <c r="F6" s="8"/>
      <c r="G6" s="8"/>
      <c r="H6" s="8"/>
      <c r="I6" s="8"/>
      <c r="J6" s="8" t="s">
        <v>600</v>
      </c>
    </row>
    <row r="7" spans="1:10" ht="29" customHeight="1">
      <c r="A7" s="167">
        <v>133</v>
      </c>
      <c r="B7" s="156">
        <v>0.44097222222222227</v>
      </c>
      <c r="C7" s="8" t="s">
        <v>622</v>
      </c>
      <c r="D7" s="163" t="s">
        <v>623</v>
      </c>
      <c r="E7" s="8" t="s">
        <v>650</v>
      </c>
      <c r="F7" s="8"/>
      <c r="G7" s="8" t="s">
        <v>291</v>
      </c>
      <c r="H7" s="8"/>
      <c r="I7" s="8" t="s">
        <v>624</v>
      </c>
      <c r="J7" s="8"/>
    </row>
    <row r="8" spans="1:10" ht="16" customHeight="1">
      <c r="A8" s="167"/>
      <c r="B8" s="156">
        <v>0.4513888888888889</v>
      </c>
      <c r="C8" s="8" t="s">
        <v>626</v>
      </c>
      <c r="D8" s="48"/>
      <c r="E8" s="8"/>
      <c r="F8" s="8"/>
      <c r="G8" s="8" t="s">
        <v>291</v>
      </c>
      <c r="H8" s="8"/>
      <c r="I8" s="8"/>
      <c r="J8" s="8"/>
    </row>
    <row r="9" spans="1:10" ht="28" customHeight="1">
      <c r="A9" s="167"/>
      <c r="B9" s="156">
        <v>0.4513888888888889</v>
      </c>
      <c r="C9" s="8" t="s">
        <v>627</v>
      </c>
      <c r="D9" s="163" t="s">
        <v>628</v>
      </c>
      <c r="E9" s="8" t="s">
        <v>649</v>
      </c>
      <c r="F9" s="8"/>
      <c r="G9" s="8" t="s">
        <v>291</v>
      </c>
      <c r="H9" s="8"/>
      <c r="I9" s="8"/>
      <c r="J9" s="8" t="s">
        <v>629</v>
      </c>
    </row>
    <row r="10" spans="1:10">
      <c r="A10" s="167">
        <v>127</v>
      </c>
      <c r="B10" s="156">
        <v>0.66666666666666663</v>
      </c>
      <c r="C10" s="8" t="s">
        <v>630</v>
      </c>
      <c r="D10" s="48" t="s">
        <v>631</v>
      </c>
      <c r="E10" s="8"/>
      <c r="F10" s="8" t="s">
        <v>291</v>
      </c>
      <c r="G10" s="8"/>
      <c r="H10" s="8"/>
      <c r="I10" s="8"/>
      <c r="J10" s="8" t="s">
        <v>632</v>
      </c>
    </row>
    <row r="11" spans="1:10">
      <c r="A11" s="168">
        <v>123</v>
      </c>
      <c r="B11" s="157">
        <v>0.43055555555555558</v>
      </c>
      <c r="C11" s="8" t="s">
        <v>622</v>
      </c>
      <c r="D11" s="48"/>
      <c r="E11" s="8"/>
      <c r="F11" s="8"/>
      <c r="G11" s="8" t="s">
        <v>291</v>
      </c>
      <c r="H11" s="8"/>
      <c r="I11" s="8"/>
      <c r="J11" s="8"/>
    </row>
    <row r="12" spans="1:10">
      <c r="A12" s="168"/>
      <c r="B12" s="157">
        <v>0.44791666666666669</v>
      </c>
      <c r="C12" s="8" t="s">
        <v>633</v>
      </c>
      <c r="D12" s="48"/>
      <c r="E12" s="8"/>
      <c r="F12" s="8" t="s">
        <v>291</v>
      </c>
      <c r="G12" s="8"/>
      <c r="H12" s="8"/>
      <c r="I12" s="8"/>
      <c r="J12" s="8"/>
    </row>
    <row r="13" spans="1:10" ht="30">
      <c r="A13" s="168"/>
      <c r="B13" s="157">
        <v>0.46180555555555558</v>
      </c>
      <c r="C13" s="8" t="s">
        <v>627</v>
      </c>
      <c r="D13" s="163" t="s">
        <v>634</v>
      </c>
      <c r="E13" s="8" t="s">
        <v>635</v>
      </c>
      <c r="F13" s="8"/>
      <c r="G13" s="8" t="s">
        <v>291</v>
      </c>
      <c r="H13" s="8"/>
      <c r="I13" s="8"/>
      <c r="J13" s="8" t="s">
        <v>637</v>
      </c>
    </row>
    <row r="14" spans="1:10">
      <c r="A14" s="168"/>
      <c r="B14" s="157">
        <v>0.4861111111111111</v>
      </c>
      <c r="C14" s="8" t="s">
        <v>622</v>
      </c>
      <c r="D14" s="48"/>
      <c r="E14" s="8"/>
      <c r="F14" s="8"/>
      <c r="G14" s="8" t="s">
        <v>291</v>
      </c>
      <c r="H14" s="8"/>
      <c r="I14" s="8"/>
      <c r="J14" s="8"/>
    </row>
    <row r="15" spans="1:10" ht="30">
      <c r="A15" s="168"/>
      <c r="B15" s="157">
        <v>0.57986111111111105</v>
      </c>
      <c r="C15" s="8" t="s">
        <v>627</v>
      </c>
      <c r="D15" s="163" t="s">
        <v>634</v>
      </c>
      <c r="E15" s="8" t="s">
        <v>635</v>
      </c>
      <c r="F15" s="8" t="s">
        <v>291</v>
      </c>
      <c r="G15" s="8"/>
      <c r="H15" s="8"/>
      <c r="I15" s="8"/>
      <c r="J15" s="8" t="s">
        <v>636</v>
      </c>
    </row>
    <row r="16" spans="1:10">
      <c r="A16" s="167">
        <v>118</v>
      </c>
      <c r="B16" s="156">
        <v>0.41666666666666669</v>
      </c>
      <c r="C16" s="8" t="s">
        <v>638</v>
      </c>
      <c r="D16" s="48"/>
      <c r="E16" s="8" t="s">
        <v>639</v>
      </c>
      <c r="F16" s="8"/>
      <c r="G16" s="8" t="s">
        <v>291</v>
      </c>
      <c r="H16" s="8"/>
      <c r="I16" s="8" t="s">
        <v>609</v>
      </c>
      <c r="J16" s="8"/>
    </row>
    <row r="17" spans="1:10">
      <c r="A17" s="167"/>
      <c r="B17" s="156">
        <v>0.42708333333333331</v>
      </c>
      <c r="C17" s="8" t="s">
        <v>640</v>
      </c>
      <c r="D17" s="48"/>
      <c r="E17" s="8" t="s">
        <v>641</v>
      </c>
      <c r="F17" s="8"/>
      <c r="G17" s="8"/>
      <c r="H17" s="8"/>
      <c r="I17" s="8" t="s">
        <v>624</v>
      </c>
      <c r="J17" s="8"/>
    </row>
    <row r="18" spans="1:10">
      <c r="A18" s="167"/>
      <c r="B18" s="156">
        <v>0.46458333333333335</v>
      </c>
      <c r="C18" s="8" t="s">
        <v>642</v>
      </c>
      <c r="D18" s="48" t="s">
        <v>643</v>
      </c>
      <c r="E18" s="8" t="s">
        <v>644</v>
      </c>
      <c r="F18" s="8"/>
      <c r="G18" s="8" t="s">
        <v>291</v>
      </c>
      <c r="H18" s="8"/>
      <c r="I18" s="8" t="s">
        <v>624</v>
      </c>
      <c r="J18" s="8"/>
    </row>
    <row r="19" spans="1:10">
      <c r="A19" s="167"/>
      <c r="B19" s="156">
        <v>0.4861111111111111</v>
      </c>
      <c r="C19" s="8" t="s">
        <v>646</v>
      </c>
      <c r="D19" s="48"/>
      <c r="E19" s="8" t="s">
        <v>647</v>
      </c>
      <c r="F19" s="8"/>
      <c r="G19" s="8" t="s">
        <v>291</v>
      </c>
      <c r="H19" s="8"/>
      <c r="I19" s="8" t="s">
        <v>648</v>
      </c>
      <c r="J19" s="8"/>
    </row>
    <row r="20" spans="1:10" ht="30">
      <c r="A20" s="167"/>
      <c r="B20" s="156">
        <v>0.48888888888888887</v>
      </c>
      <c r="C20" s="8" t="s">
        <v>627</v>
      </c>
      <c r="D20" s="163" t="s">
        <v>628</v>
      </c>
      <c r="E20" s="8" t="s">
        <v>649</v>
      </c>
      <c r="F20" s="8"/>
      <c r="G20" s="8" t="s">
        <v>291</v>
      </c>
      <c r="H20" s="8"/>
      <c r="I20" s="8" t="s">
        <v>609</v>
      </c>
      <c r="J20" s="8"/>
    </row>
    <row r="21" spans="1:10" ht="30">
      <c r="A21" s="167"/>
      <c r="B21" s="156">
        <v>0.51111111111111118</v>
      </c>
      <c r="C21" s="8" t="s">
        <v>640</v>
      </c>
      <c r="D21" s="163" t="s">
        <v>623</v>
      </c>
      <c r="E21" s="8" t="s">
        <v>650</v>
      </c>
      <c r="F21" s="8"/>
      <c r="G21" s="8" t="s">
        <v>291</v>
      </c>
      <c r="H21" s="8"/>
      <c r="I21" s="8" t="s">
        <v>624</v>
      </c>
      <c r="J21" s="8"/>
    </row>
    <row r="22" spans="1:10">
      <c r="A22" s="167"/>
      <c r="B22" s="156">
        <v>0.52083333333333337</v>
      </c>
      <c r="C22" s="8" t="s">
        <v>651</v>
      </c>
      <c r="D22" s="48"/>
      <c r="E22" s="8" t="s">
        <v>649</v>
      </c>
      <c r="F22" s="8"/>
      <c r="G22" s="8" t="s">
        <v>291</v>
      </c>
      <c r="H22" s="8"/>
      <c r="I22" s="8" t="s">
        <v>609</v>
      </c>
      <c r="J22" s="8"/>
    </row>
    <row r="23" spans="1:10" ht="30">
      <c r="A23" s="167"/>
      <c r="B23" s="156">
        <v>0.54652777777777783</v>
      </c>
      <c r="C23" s="8" t="s">
        <v>627</v>
      </c>
      <c r="D23" s="163" t="s">
        <v>628</v>
      </c>
      <c r="E23" s="8" t="s">
        <v>649</v>
      </c>
      <c r="F23" s="8" t="s">
        <v>291</v>
      </c>
      <c r="G23" s="8"/>
      <c r="H23" s="8"/>
      <c r="I23" s="8" t="s">
        <v>609</v>
      </c>
      <c r="J23" s="8"/>
    </row>
    <row r="24" spans="1:10">
      <c r="A24" s="167">
        <v>115</v>
      </c>
      <c r="B24" s="156">
        <v>0.44791666666666669</v>
      </c>
      <c r="C24" s="8" t="s">
        <v>630</v>
      </c>
      <c r="D24" s="48"/>
      <c r="E24" s="8"/>
      <c r="F24" s="8"/>
      <c r="G24" s="8" t="s">
        <v>291</v>
      </c>
      <c r="H24" s="8"/>
      <c r="I24" s="8"/>
      <c r="J24" s="8"/>
    </row>
    <row r="25" spans="1:10">
      <c r="A25" s="167"/>
      <c r="B25" s="156">
        <v>0.47222222222222227</v>
      </c>
      <c r="C25" s="8" t="s">
        <v>640</v>
      </c>
      <c r="D25" s="48"/>
      <c r="E25" s="8" t="s">
        <v>649</v>
      </c>
      <c r="F25" s="8"/>
      <c r="G25" s="8" t="s">
        <v>291</v>
      </c>
      <c r="H25" s="8"/>
      <c r="I25" s="8" t="s">
        <v>609</v>
      </c>
      <c r="J25" s="8"/>
    </row>
    <row r="26" spans="1:10">
      <c r="A26" s="167"/>
      <c r="B26" s="156">
        <v>0.48958333333333331</v>
      </c>
      <c r="C26" s="8" t="s">
        <v>653</v>
      </c>
      <c r="D26" s="48"/>
      <c r="E26" s="8"/>
      <c r="F26" s="8"/>
      <c r="G26" s="8" t="s">
        <v>291</v>
      </c>
      <c r="H26" s="8"/>
      <c r="I26" s="8"/>
      <c r="J26" s="8"/>
    </row>
    <row r="27" spans="1:10">
      <c r="A27" s="102"/>
      <c r="B27" s="156">
        <v>0.50347222222222221</v>
      </c>
      <c r="C27" s="8" t="s">
        <v>654</v>
      </c>
      <c r="D27" s="48"/>
      <c r="E27" s="8"/>
      <c r="F27" s="8"/>
      <c r="G27" s="8" t="s">
        <v>291</v>
      </c>
      <c r="H27" s="8"/>
      <c r="I27" s="8" t="s">
        <v>648</v>
      </c>
      <c r="J27" s="8"/>
    </row>
    <row r="28" spans="1:10">
      <c r="A28" s="167">
        <v>108</v>
      </c>
      <c r="B28" s="156"/>
      <c r="C28" s="8"/>
      <c r="D28" s="48"/>
      <c r="E28" s="8"/>
      <c r="F28" s="8"/>
      <c r="G28" s="8"/>
      <c r="H28" s="8"/>
      <c r="I28" s="8"/>
      <c r="J28" s="8" t="s">
        <v>600</v>
      </c>
    </row>
    <row r="29" spans="1:10">
      <c r="A29" s="167">
        <v>102</v>
      </c>
      <c r="B29" s="156"/>
      <c r="C29" s="8"/>
      <c r="D29" s="48"/>
      <c r="E29" s="8"/>
      <c r="F29" s="8"/>
      <c r="G29" s="8"/>
      <c r="H29" s="8"/>
      <c r="I29" s="8"/>
      <c r="J29" s="8" t="s">
        <v>600</v>
      </c>
    </row>
    <row r="30" spans="1:10">
      <c r="A30" s="167">
        <v>97</v>
      </c>
      <c r="B30" s="156">
        <v>0.37638888888888888</v>
      </c>
      <c r="C30" s="164" t="s">
        <v>655</v>
      </c>
      <c r="D30" s="48"/>
      <c r="E30" s="8"/>
      <c r="F30" s="8"/>
      <c r="G30" s="8" t="s">
        <v>291</v>
      </c>
      <c r="H30" s="8"/>
      <c r="I30" s="8" t="s">
        <v>624</v>
      </c>
      <c r="J30" s="8"/>
    </row>
    <row r="31" spans="1:10">
      <c r="A31" s="167"/>
      <c r="B31" s="156">
        <v>0.37916666666666665</v>
      </c>
      <c r="C31" s="8"/>
      <c r="D31" s="48" t="s">
        <v>656</v>
      </c>
      <c r="E31" s="8"/>
      <c r="F31" s="8" t="s">
        <v>291</v>
      </c>
      <c r="G31" s="8"/>
      <c r="H31" s="8"/>
      <c r="I31" s="8" t="s">
        <v>624</v>
      </c>
      <c r="J31" s="8"/>
    </row>
    <row r="32" spans="1:10">
      <c r="A32" s="167"/>
      <c r="B32" s="156">
        <v>0.3972222222222222</v>
      </c>
      <c r="C32" s="164" t="s">
        <v>655</v>
      </c>
      <c r="D32" s="48"/>
      <c r="E32" s="8"/>
      <c r="F32" s="8"/>
      <c r="G32" s="8" t="s">
        <v>291</v>
      </c>
      <c r="H32" s="8"/>
      <c r="I32" s="8" t="s">
        <v>624</v>
      </c>
      <c r="J32" s="8"/>
    </row>
    <row r="33" spans="1:10">
      <c r="A33" s="167"/>
      <c r="B33" s="156">
        <v>0.44930555555555557</v>
      </c>
      <c r="C33" s="8"/>
      <c r="D33" s="48" t="s">
        <v>657</v>
      </c>
      <c r="E33" s="8"/>
      <c r="F33" s="8"/>
      <c r="G33" s="8" t="s">
        <v>291</v>
      </c>
      <c r="H33" s="8"/>
      <c r="I33" s="8" t="s">
        <v>624</v>
      </c>
      <c r="J33" s="8"/>
    </row>
    <row r="34" spans="1:10">
      <c r="A34" s="167"/>
      <c r="B34" s="156">
        <v>0.49374999999999997</v>
      </c>
      <c r="C34" s="8" t="s">
        <v>640</v>
      </c>
      <c r="D34" s="48"/>
      <c r="E34" s="8"/>
      <c r="F34" s="8" t="s">
        <v>291</v>
      </c>
      <c r="G34" s="8"/>
      <c r="H34" s="8"/>
      <c r="I34" s="8" t="s">
        <v>609</v>
      </c>
      <c r="J34" s="8"/>
    </row>
    <row r="35" spans="1:10">
      <c r="A35" s="167">
        <v>94</v>
      </c>
      <c r="B35" s="156">
        <v>0.36527777777777781</v>
      </c>
      <c r="C35" s="8" t="s">
        <v>658</v>
      </c>
      <c r="D35" s="48"/>
      <c r="E35" s="8"/>
      <c r="F35" s="8" t="s">
        <v>291</v>
      </c>
      <c r="G35" s="8"/>
      <c r="H35" s="8"/>
      <c r="I35" s="8" t="s">
        <v>624</v>
      </c>
      <c r="J35" s="8"/>
    </row>
    <row r="36" spans="1:10" ht="30">
      <c r="A36" s="167"/>
      <c r="B36" s="156">
        <v>0.40069444444444446</v>
      </c>
      <c r="C36" s="163" t="s">
        <v>741</v>
      </c>
      <c r="D36" s="48"/>
      <c r="E36" s="8"/>
      <c r="F36" s="8"/>
      <c r="G36" s="8" t="s">
        <v>291</v>
      </c>
      <c r="H36" s="8"/>
      <c r="I36" s="8"/>
      <c r="J36" s="8"/>
    </row>
    <row r="37" spans="1:10">
      <c r="A37" s="167"/>
      <c r="B37" s="156">
        <v>0.45833333333333331</v>
      </c>
      <c r="C37" s="48" t="s">
        <v>659</v>
      </c>
      <c r="D37" s="48"/>
      <c r="E37" s="8"/>
      <c r="F37" s="8" t="s">
        <v>291</v>
      </c>
      <c r="G37" s="8"/>
      <c r="H37" s="8"/>
      <c r="I37" s="8"/>
      <c r="J37" s="8"/>
    </row>
    <row r="38" spans="1:10" ht="30">
      <c r="A38" s="167">
        <v>92</v>
      </c>
      <c r="B38" s="156">
        <v>0.47361111111111115</v>
      </c>
      <c r="C38" s="8" t="s">
        <v>660</v>
      </c>
      <c r="D38" s="48" t="s">
        <v>661</v>
      </c>
      <c r="E38" s="8"/>
      <c r="F38" s="8" t="s">
        <v>291</v>
      </c>
      <c r="G38" s="8"/>
      <c r="H38" s="8"/>
      <c r="I38" s="8" t="s">
        <v>652</v>
      </c>
      <c r="J38" s="48" t="s">
        <v>662</v>
      </c>
    </row>
    <row r="39" spans="1:10" ht="30">
      <c r="A39" s="167">
        <v>87</v>
      </c>
      <c r="B39" s="156">
        <v>0.47916666666666669</v>
      </c>
      <c r="C39" s="8" t="s">
        <v>627</v>
      </c>
      <c r="D39" s="48" t="s">
        <v>663</v>
      </c>
      <c r="E39" s="8"/>
      <c r="F39" s="8"/>
      <c r="G39" s="8" t="s">
        <v>291</v>
      </c>
      <c r="H39" s="8"/>
      <c r="I39" s="8" t="s">
        <v>648</v>
      </c>
      <c r="J39" s="48"/>
    </row>
    <row r="40" spans="1:10">
      <c r="A40" s="167"/>
      <c r="B40" s="156">
        <v>0.52430555555555558</v>
      </c>
      <c r="C40" s="8" t="s">
        <v>660</v>
      </c>
      <c r="D40" s="48"/>
      <c r="E40" s="8"/>
      <c r="F40" s="8" t="s">
        <v>291</v>
      </c>
      <c r="G40" s="8"/>
      <c r="H40" s="8"/>
      <c r="I40" s="8" t="s">
        <v>652</v>
      </c>
      <c r="J40" s="8" t="s">
        <v>664</v>
      </c>
    </row>
    <row r="41" spans="1:10">
      <c r="A41" s="167">
        <v>84.5</v>
      </c>
      <c r="B41" s="156">
        <v>0.4368055555555555</v>
      </c>
      <c r="C41" s="8" t="s">
        <v>660</v>
      </c>
      <c r="D41" s="163" t="s">
        <v>665</v>
      </c>
      <c r="E41" s="8"/>
      <c r="F41" s="8" t="s">
        <v>291</v>
      </c>
      <c r="G41" s="8"/>
      <c r="H41" s="8"/>
      <c r="I41" s="8" t="s">
        <v>652</v>
      </c>
      <c r="J41" s="8" t="s">
        <v>664</v>
      </c>
    </row>
    <row r="42" spans="1:10" ht="30">
      <c r="A42" s="167"/>
      <c r="B42" s="156">
        <v>0.52847222222222223</v>
      </c>
      <c r="C42" s="8" t="s">
        <v>627</v>
      </c>
      <c r="D42" s="163" t="s">
        <v>634</v>
      </c>
      <c r="E42" s="8"/>
      <c r="F42" s="8"/>
      <c r="G42" s="8" t="s">
        <v>291</v>
      </c>
      <c r="H42" s="8"/>
      <c r="I42" s="8" t="s">
        <v>648</v>
      </c>
      <c r="J42" s="8"/>
    </row>
    <row r="43" spans="1:10" ht="30">
      <c r="A43" s="169">
        <v>78</v>
      </c>
      <c r="B43" s="158">
        <v>0.40625</v>
      </c>
      <c r="C43" s="8" t="s">
        <v>666</v>
      </c>
      <c r="D43" s="163" t="s">
        <v>667</v>
      </c>
      <c r="E43" s="8"/>
      <c r="F43" s="8" t="s">
        <v>291</v>
      </c>
      <c r="G43" s="8"/>
      <c r="H43" s="8"/>
      <c r="I43" s="8" t="s">
        <v>652</v>
      </c>
      <c r="J43" s="8"/>
    </row>
    <row r="44" spans="1:10">
      <c r="A44" s="169"/>
      <c r="B44" s="158">
        <v>0.53055555555555556</v>
      </c>
      <c r="C44" s="8" t="s">
        <v>668</v>
      </c>
      <c r="D44" s="48"/>
      <c r="E44" s="8"/>
      <c r="F44" s="8" t="s">
        <v>291</v>
      </c>
      <c r="G44" s="8"/>
      <c r="H44" s="8"/>
      <c r="I44" s="8"/>
      <c r="J44" s="8"/>
    </row>
    <row r="45" spans="1:10" ht="30">
      <c r="A45" s="169" t="s">
        <v>776</v>
      </c>
      <c r="B45" s="158"/>
      <c r="C45" s="8"/>
      <c r="D45" s="48"/>
      <c r="E45" s="8"/>
      <c r="F45" s="8"/>
      <c r="G45" s="8"/>
      <c r="H45" s="8"/>
      <c r="I45" s="8"/>
      <c r="J45" s="8" t="s">
        <v>669</v>
      </c>
    </row>
    <row r="46" spans="1:10" ht="30">
      <c r="A46" s="169" t="s">
        <v>777</v>
      </c>
      <c r="B46" s="158"/>
      <c r="C46" s="8"/>
      <c r="D46" s="48"/>
      <c r="E46" s="8"/>
      <c r="F46" s="8"/>
      <c r="G46" s="8"/>
      <c r="H46" s="8"/>
      <c r="I46" s="8"/>
      <c r="J46" s="8" t="s">
        <v>669</v>
      </c>
    </row>
    <row r="47" spans="1:10">
      <c r="A47" s="169">
        <v>61.1</v>
      </c>
      <c r="B47" s="158"/>
      <c r="C47" s="8"/>
      <c r="D47" s="48"/>
      <c r="E47" s="8"/>
      <c r="F47" s="8"/>
      <c r="G47" s="8"/>
      <c r="H47" s="8"/>
      <c r="I47" s="8"/>
      <c r="J47" s="8" t="s">
        <v>670</v>
      </c>
    </row>
    <row r="48" spans="1:10" ht="33" customHeight="1">
      <c r="A48" s="169" t="s">
        <v>778</v>
      </c>
      <c r="B48" s="158">
        <v>0.52083333333333337</v>
      </c>
      <c r="C48" s="8" t="s">
        <v>673</v>
      </c>
      <c r="D48" s="48" t="s">
        <v>671</v>
      </c>
      <c r="E48" s="8"/>
      <c r="F48" s="8"/>
      <c r="G48" s="8" t="s">
        <v>291</v>
      </c>
      <c r="H48" s="8"/>
      <c r="I48" s="8"/>
      <c r="J48" s="48" t="s">
        <v>672</v>
      </c>
    </row>
    <row r="49" spans="1:10">
      <c r="A49" s="169" t="s">
        <v>779</v>
      </c>
      <c r="B49" s="158"/>
      <c r="C49" s="8"/>
      <c r="D49" s="48"/>
      <c r="E49" s="8"/>
      <c r="F49" s="8"/>
      <c r="G49" s="8"/>
      <c r="H49" s="8"/>
      <c r="I49" s="8"/>
      <c r="J49" s="8" t="s">
        <v>669</v>
      </c>
    </row>
    <row r="50" spans="1:10">
      <c r="A50" s="169">
        <v>60</v>
      </c>
      <c r="B50" s="158">
        <v>0.45833333333333331</v>
      </c>
      <c r="C50" s="8" t="s">
        <v>658</v>
      </c>
      <c r="D50" s="48"/>
      <c r="E50" s="8" t="s">
        <v>674</v>
      </c>
      <c r="F50" s="8"/>
      <c r="G50" s="8"/>
      <c r="H50" s="8"/>
      <c r="I50" s="8"/>
      <c r="J50" s="8"/>
    </row>
    <row r="51" spans="1:10">
      <c r="A51" s="169"/>
      <c r="B51" s="158">
        <v>0.52777777777777779</v>
      </c>
      <c r="C51" s="8" t="s">
        <v>675</v>
      </c>
      <c r="D51" s="48"/>
      <c r="E51" s="8" t="s">
        <v>676</v>
      </c>
      <c r="F51" s="8"/>
      <c r="G51" s="8"/>
      <c r="H51" s="8"/>
      <c r="I51" s="8"/>
      <c r="J51" s="8"/>
    </row>
    <row r="52" spans="1:10">
      <c r="A52" s="169">
        <v>58</v>
      </c>
      <c r="B52" s="158"/>
      <c r="C52" s="8"/>
      <c r="D52" s="48"/>
      <c r="E52" s="8"/>
      <c r="F52" s="8"/>
      <c r="G52" s="8"/>
      <c r="H52" s="8"/>
      <c r="I52" s="8"/>
      <c r="J52" s="8" t="s">
        <v>669</v>
      </c>
    </row>
    <row r="53" spans="1:10">
      <c r="A53" s="167">
        <v>57</v>
      </c>
      <c r="B53" s="156"/>
      <c r="C53" s="8"/>
      <c r="D53" s="48"/>
      <c r="E53" s="8"/>
      <c r="F53" s="8"/>
      <c r="G53" s="8"/>
      <c r="H53" s="8"/>
      <c r="I53" s="8"/>
      <c r="J53" s="49" t="s">
        <v>669</v>
      </c>
    </row>
    <row r="54" spans="1:10">
      <c r="A54" s="169">
        <v>55</v>
      </c>
      <c r="B54" s="158">
        <v>0.41111111111111115</v>
      </c>
      <c r="C54" s="8" t="s">
        <v>640</v>
      </c>
      <c r="D54" s="48" t="s">
        <v>677</v>
      </c>
      <c r="E54" s="8"/>
      <c r="F54" s="8" t="s">
        <v>291</v>
      </c>
      <c r="G54" s="8"/>
      <c r="H54" s="8"/>
      <c r="I54" s="8"/>
      <c r="J54" s="8"/>
    </row>
    <row r="55" spans="1:10">
      <c r="A55" s="169"/>
      <c r="B55" s="158">
        <v>0.47916666666666669</v>
      </c>
      <c r="C55" s="8" t="s">
        <v>678</v>
      </c>
      <c r="D55" s="48"/>
      <c r="E55" s="8"/>
      <c r="F55" s="8"/>
      <c r="G55" s="8" t="s">
        <v>291</v>
      </c>
      <c r="H55" s="8"/>
      <c r="I55" s="8"/>
      <c r="J55" s="8"/>
    </row>
    <row r="56" spans="1:10">
      <c r="A56" s="169">
        <v>53</v>
      </c>
      <c r="B56" s="158"/>
      <c r="C56" s="8"/>
      <c r="D56" s="48"/>
      <c r="E56" s="8"/>
      <c r="F56" s="8"/>
      <c r="G56" s="8"/>
      <c r="H56" s="8"/>
      <c r="I56" s="8"/>
      <c r="J56" s="49" t="s">
        <v>669</v>
      </c>
    </row>
    <row r="57" spans="1:10">
      <c r="A57" s="169">
        <v>43</v>
      </c>
      <c r="B57" s="158"/>
      <c r="C57" s="8"/>
      <c r="D57" s="48"/>
      <c r="E57" s="8"/>
      <c r="F57" s="8"/>
      <c r="G57" s="8"/>
      <c r="H57" s="8"/>
      <c r="I57" s="8"/>
      <c r="J57" s="49" t="s">
        <v>669</v>
      </c>
    </row>
    <row r="58" spans="1:10">
      <c r="A58" s="169">
        <v>41</v>
      </c>
      <c r="B58" s="158"/>
      <c r="C58" s="8"/>
      <c r="D58" s="48"/>
      <c r="E58" s="8"/>
      <c r="F58" s="8"/>
      <c r="G58" s="8"/>
      <c r="H58" s="8"/>
      <c r="I58" s="8"/>
      <c r="J58" s="49" t="s">
        <v>669</v>
      </c>
    </row>
    <row r="59" spans="1:10">
      <c r="A59" s="169" t="s">
        <v>780</v>
      </c>
      <c r="B59" s="158">
        <v>0.4375</v>
      </c>
      <c r="C59" s="8" t="s">
        <v>679</v>
      </c>
      <c r="D59" s="48"/>
      <c r="E59" s="8"/>
      <c r="F59" s="8"/>
      <c r="G59" s="8" t="s">
        <v>291</v>
      </c>
      <c r="H59" s="8"/>
      <c r="I59" s="8"/>
      <c r="J59" s="8" t="s">
        <v>439</v>
      </c>
    </row>
    <row r="60" spans="1:10">
      <c r="A60" s="169"/>
      <c r="B60" s="158">
        <v>0.4375</v>
      </c>
      <c r="C60" s="8" t="s">
        <v>680</v>
      </c>
      <c r="D60" s="48"/>
      <c r="E60" s="8"/>
      <c r="F60" s="8"/>
      <c r="G60" s="8"/>
      <c r="H60" s="8"/>
      <c r="I60" s="8"/>
      <c r="J60" s="8" t="s">
        <v>681</v>
      </c>
    </row>
    <row r="61" spans="1:10" ht="30">
      <c r="A61" s="169"/>
      <c r="B61" s="158">
        <v>0.44791666666666669</v>
      </c>
      <c r="C61" s="48" t="s">
        <v>682</v>
      </c>
      <c r="D61" s="48"/>
      <c r="E61" s="8"/>
      <c r="F61" s="8"/>
      <c r="G61" s="8" t="s">
        <v>291</v>
      </c>
      <c r="H61" s="8"/>
      <c r="I61" s="8"/>
      <c r="J61" s="8"/>
    </row>
    <row r="62" spans="1:10">
      <c r="A62" s="169"/>
      <c r="B62" s="158">
        <v>0.60416666666666663</v>
      </c>
      <c r="C62" s="8" t="s">
        <v>683</v>
      </c>
      <c r="D62" s="48"/>
      <c r="E62" s="8"/>
      <c r="F62" s="8"/>
      <c r="G62" s="8" t="s">
        <v>291</v>
      </c>
      <c r="H62" s="8"/>
      <c r="I62" s="8"/>
      <c r="J62" s="8"/>
    </row>
    <row r="63" spans="1:10">
      <c r="A63" s="169"/>
      <c r="B63" s="158">
        <v>0.61458333333333337</v>
      </c>
      <c r="C63" s="8" t="s">
        <v>684</v>
      </c>
      <c r="D63" s="48"/>
      <c r="E63" s="8"/>
      <c r="F63" s="8"/>
      <c r="G63" s="8" t="s">
        <v>291</v>
      </c>
      <c r="H63" s="8"/>
      <c r="I63" s="8"/>
      <c r="J63" s="8"/>
    </row>
    <row r="64" spans="1:10">
      <c r="A64" s="169"/>
      <c r="B64" s="158">
        <v>0.61458333333333337</v>
      </c>
      <c r="C64" s="8" t="s">
        <v>660</v>
      </c>
      <c r="D64" s="48" t="s">
        <v>685</v>
      </c>
      <c r="E64" s="8"/>
      <c r="F64" s="8" t="s">
        <v>291</v>
      </c>
      <c r="G64" s="8"/>
      <c r="H64" s="8"/>
      <c r="I64" s="8" t="s">
        <v>609</v>
      </c>
      <c r="J64" s="8" t="s">
        <v>686</v>
      </c>
    </row>
    <row r="65" spans="1:10">
      <c r="A65" s="169"/>
      <c r="B65" s="158">
        <v>0.66666666666666663</v>
      </c>
      <c r="C65" s="8" t="s">
        <v>630</v>
      </c>
      <c r="D65" s="48" t="s">
        <v>688</v>
      </c>
      <c r="E65" s="8" t="s">
        <v>687</v>
      </c>
      <c r="F65" s="8"/>
      <c r="G65" s="8" t="s">
        <v>452</v>
      </c>
      <c r="H65" s="8"/>
      <c r="I65" s="8"/>
      <c r="J65" s="8"/>
    </row>
    <row r="66" spans="1:10">
      <c r="A66" s="169"/>
      <c r="B66" s="158">
        <v>0.67361111111111116</v>
      </c>
      <c r="C66" s="8" t="s">
        <v>658</v>
      </c>
      <c r="D66" s="48" t="s">
        <v>689</v>
      </c>
      <c r="E66" s="8"/>
      <c r="F66" s="8" t="s">
        <v>291</v>
      </c>
      <c r="G66" s="8"/>
      <c r="H66" s="8"/>
      <c r="I66" s="8"/>
      <c r="J66" s="8"/>
    </row>
    <row r="67" spans="1:10">
      <c r="A67" s="169"/>
      <c r="B67" s="158">
        <v>0.67708333333333337</v>
      </c>
      <c r="C67" s="8" t="s">
        <v>658</v>
      </c>
      <c r="D67" s="48" t="s">
        <v>690</v>
      </c>
      <c r="E67" s="8"/>
      <c r="F67" s="8" t="s">
        <v>291</v>
      </c>
      <c r="G67" s="8"/>
      <c r="H67" s="8"/>
      <c r="I67" s="8"/>
      <c r="J67" s="8"/>
    </row>
    <row r="68" spans="1:10">
      <c r="A68" s="169"/>
      <c r="B68" s="158">
        <v>0.6875</v>
      </c>
      <c r="C68" s="8" t="s">
        <v>692</v>
      </c>
      <c r="D68" s="48" t="s">
        <v>691</v>
      </c>
      <c r="E68" s="8"/>
      <c r="F68" s="8"/>
      <c r="G68" s="8" t="s">
        <v>291</v>
      </c>
      <c r="H68" s="8"/>
      <c r="I68" s="8"/>
      <c r="J68" s="48" t="s">
        <v>693</v>
      </c>
    </row>
    <row r="69" spans="1:10">
      <c r="A69" s="169" t="s">
        <v>781</v>
      </c>
      <c r="B69" s="158"/>
      <c r="C69" s="8"/>
      <c r="D69" s="48"/>
      <c r="E69" s="8"/>
      <c r="F69" s="8"/>
      <c r="G69" s="8"/>
      <c r="H69" s="8"/>
      <c r="I69" s="8"/>
      <c r="J69" s="49" t="s">
        <v>669</v>
      </c>
    </row>
    <row r="70" spans="1:10">
      <c r="A70" s="169" t="s">
        <v>782</v>
      </c>
      <c r="B70" s="158">
        <v>0.51388888888888895</v>
      </c>
      <c r="C70" s="8" t="s">
        <v>630</v>
      </c>
      <c r="D70" s="48"/>
      <c r="E70" s="8" t="s">
        <v>649</v>
      </c>
      <c r="F70" s="8"/>
      <c r="G70" s="8" t="s">
        <v>291</v>
      </c>
      <c r="H70" s="8"/>
      <c r="I70" s="8"/>
      <c r="J70" s="8"/>
    </row>
    <row r="71" spans="1:10">
      <c r="A71" s="169"/>
      <c r="B71" s="158">
        <v>0.51458333333333328</v>
      </c>
      <c r="C71" s="8" t="s">
        <v>694</v>
      </c>
      <c r="D71" s="48"/>
      <c r="E71" s="8" t="s">
        <v>695</v>
      </c>
      <c r="F71" s="8" t="s">
        <v>291</v>
      </c>
      <c r="G71" s="8"/>
      <c r="H71" s="8"/>
      <c r="I71" s="8"/>
      <c r="J71" s="8"/>
    </row>
    <row r="72" spans="1:10">
      <c r="A72" s="169">
        <v>32</v>
      </c>
      <c r="B72" s="158">
        <v>0.375</v>
      </c>
      <c r="C72" s="8" t="s">
        <v>696</v>
      </c>
      <c r="D72" s="48"/>
      <c r="E72" s="8"/>
      <c r="F72" s="8"/>
      <c r="G72" s="8" t="s">
        <v>291</v>
      </c>
      <c r="H72" s="8"/>
      <c r="I72" s="8" t="s">
        <v>624</v>
      </c>
      <c r="J72" s="8"/>
    </row>
    <row r="73" spans="1:10">
      <c r="A73" s="169"/>
      <c r="B73" s="158">
        <v>0.39583333333333331</v>
      </c>
      <c r="C73" s="8" t="s">
        <v>697</v>
      </c>
      <c r="D73" s="48" t="s">
        <v>698</v>
      </c>
      <c r="E73" s="8"/>
      <c r="F73" s="8"/>
      <c r="G73" s="8"/>
      <c r="H73" s="8"/>
      <c r="I73" s="8" t="s">
        <v>648</v>
      </c>
      <c r="J73" s="8"/>
    </row>
    <row r="74" spans="1:10" ht="30">
      <c r="A74" s="167" t="s">
        <v>783</v>
      </c>
      <c r="B74" s="156"/>
      <c r="C74" s="48" t="s">
        <v>699</v>
      </c>
      <c r="D74" s="48"/>
      <c r="E74" s="8"/>
      <c r="F74" s="8" t="s">
        <v>291</v>
      </c>
      <c r="G74" s="8"/>
      <c r="H74" s="8"/>
      <c r="I74" s="8" t="s">
        <v>609</v>
      </c>
      <c r="J74" s="8"/>
    </row>
    <row r="75" spans="1:10">
      <c r="A75" s="167" t="s">
        <v>784</v>
      </c>
      <c r="B75" s="156"/>
      <c r="C75" s="8"/>
      <c r="D75" s="48"/>
      <c r="E75" s="8"/>
      <c r="F75" s="8"/>
      <c r="G75" s="8"/>
      <c r="H75" s="8"/>
      <c r="I75" s="8"/>
      <c r="J75" s="49" t="s">
        <v>669</v>
      </c>
    </row>
    <row r="76" spans="1:10">
      <c r="A76" s="169" t="s">
        <v>785</v>
      </c>
      <c r="B76" s="158"/>
      <c r="C76" s="8"/>
      <c r="D76" s="48"/>
      <c r="E76" s="8"/>
      <c r="F76" s="8"/>
      <c r="G76" s="8"/>
      <c r="H76" s="8"/>
      <c r="I76" s="8"/>
      <c r="J76" s="49" t="s">
        <v>669</v>
      </c>
    </row>
    <row r="77" spans="1:10">
      <c r="A77" s="169">
        <v>28</v>
      </c>
      <c r="B77" s="158"/>
      <c r="C77" s="8"/>
      <c r="D77" s="48"/>
      <c r="E77" s="8"/>
      <c r="F77" s="8"/>
      <c r="G77" s="8"/>
      <c r="H77" s="8"/>
      <c r="I77" s="8"/>
      <c r="J77" s="49" t="s">
        <v>669</v>
      </c>
    </row>
    <row r="78" spans="1:10">
      <c r="A78" s="169">
        <v>27.5</v>
      </c>
      <c r="B78" s="158"/>
      <c r="C78" s="8"/>
      <c r="D78" s="48"/>
      <c r="E78" s="8"/>
      <c r="F78" s="8"/>
      <c r="G78" s="8"/>
      <c r="H78" s="8"/>
      <c r="I78" s="8"/>
      <c r="J78" s="49" t="s">
        <v>669</v>
      </c>
    </row>
    <row r="79" spans="1:10">
      <c r="A79" s="169" t="s">
        <v>786</v>
      </c>
      <c r="B79" s="158"/>
      <c r="C79" s="8"/>
      <c r="D79" s="48"/>
      <c r="E79" s="8"/>
      <c r="F79" s="8"/>
      <c r="G79" s="8"/>
      <c r="H79" s="8"/>
      <c r="I79" s="8"/>
      <c r="J79" s="49" t="s">
        <v>669</v>
      </c>
    </row>
    <row r="80" spans="1:10">
      <c r="A80" s="169" t="s">
        <v>787</v>
      </c>
      <c r="B80" s="158"/>
      <c r="C80" s="8"/>
      <c r="D80" s="48"/>
      <c r="E80" s="8"/>
      <c r="F80" s="8"/>
      <c r="G80" s="8"/>
      <c r="H80" s="8"/>
      <c r="I80" s="8"/>
      <c r="J80" s="49" t="s">
        <v>669</v>
      </c>
    </row>
    <row r="81" spans="1:10">
      <c r="A81" s="169" t="s">
        <v>788</v>
      </c>
      <c r="B81" s="158">
        <v>0.40972222222222227</v>
      </c>
      <c r="C81" s="8" t="s">
        <v>700</v>
      </c>
      <c r="D81" s="48" t="s">
        <v>674</v>
      </c>
      <c r="E81" s="8"/>
      <c r="F81" s="8"/>
      <c r="G81" s="8" t="s">
        <v>291</v>
      </c>
      <c r="H81" s="8"/>
      <c r="I81" s="8"/>
      <c r="J81" s="8"/>
    </row>
    <row r="82" spans="1:10">
      <c r="A82" s="169"/>
      <c r="B82" s="158">
        <v>0.5444444444444444</v>
      </c>
      <c r="C82" s="8" t="s">
        <v>640</v>
      </c>
      <c r="D82" s="48"/>
      <c r="E82" s="8"/>
      <c r="F82" s="8" t="s">
        <v>291</v>
      </c>
      <c r="G82" s="8"/>
      <c r="H82" s="8"/>
      <c r="I82" s="8"/>
      <c r="J82" s="8"/>
    </row>
    <row r="83" spans="1:10">
      <c r="A83" s="169"/>
      <c r="B83" s="158">
        <v>0.56597222222222221</v>
      </c>
      <c r="C83" s="164" t="s">
        <v>640</v>
      </c>
      <c r="D83" s="163" t="s">
        <v>701</v>
      </c>
      <c r="E83" s="8"/>
      <c r="F83" s="8" t="s">
        <v>291</v>
      </c>
      <c r="G83" s="8"/>
      <c r="H83" s="8"/>
      <c r="I83" s="8" t="s">
        <v>652</v>
      </c>
      <c r="J83" s="8"/>
    </row>
    <row r="84" spans="1:10">
      <c r="A84" s="169">
        <v>23</v>
      </c>
      <c r="B84" s="158">
        <v>0.54166666666666663</v>
      </c>
      <c r="C84" s="164" t="s">
        <v>640</v>
      </c>
      <c r="D84" s="163" t="s">
        <v>702</v>
      </c>
      <c r="E84" s="8"/>
      <c r="F84" s="8" t="s">
        <v>291</v>
      </c>
      <c r="G84" s="8"/>
      <c r="H84" s="8"/>
      <c r="I84" s="8" t="s">
        <v>652</v>
      </c>
      <c r="J84" s="8"/>
    </row>
    <row r="85" spans="1:10">
      <c r="A85" s="169"/>
      <c r="B85" s="158">
        <v>0.55902777777777779</v>
      </c>
      <c r="C85" s="8" t="s">
        <v>703</v>
      </c>
      <c r="D85" s="48" t="s">
        <v>649</v>
      </c>
      <c r="E85" s="8"/>
      <c r="F85" s="8" t="s">
        <v>291</v>
      </c>
      <c r="G85" s="8"/>
      <c r="H85" s="8"/>
      <c r="I85" s="8" t="s">
        <v>652</v>
      </c>
      <c r="J85" s="8"/>
    </row>
    <row r="86" spans="1:10">
      <c r="A86" s="169">
        <v>18.5</v>
      </c>
      <c r="B86" s="158">
        <v>0.54166666666666663</v>
      </c>
      <c r="C86" s="8" t="s">
        <v>640</v>
      </c>
      <c r="D86" s="48" t="s">
        <v>704</v>
      </c>
      <c r="E86" s="8"/>
      <c r="F86" s="8"/>
      <c r="G86" s="8" t="s">
        <v>291</v>
      </c>
      <c r="H86" s="8"/>
      <c r="I86" s="8"/>
      <c r="J86" s="8"/>
    </row>
    <row r="87" spans="1:10">
      <c r="A87" s="169"/>
      <c r="B87" s="158">
        <v>0.54166666666666663</v>
      </c>
      <c r="C87" s="8" t="s">
        <v>640</v>
      </c>
      <c r="D87" s="48" t="s">
        <v>705</v>
      </c>
      <c r="E87" s="8"/>
      <c r="F87" s="8" t="s">
        <v>291</v>
      </c>
      <c r="G87" s="8"/>
      <c r="H87" s="8"/>
      <c r="I87" s="8"/>
      <c r="J87" s="8"/>
    </row>
    <row r="88" spans="1:10">
      <c r="A88" s="169"/>
      <c r="B88" s="158"/>
      <c r="C88" s="8" t="s">
        <v>640</v>
      </c>
      <c r="D88" s="48" t="s">
        <v>706</v>
      </c>
      <c r="E88" s="8"/>
      <c r="F88" s="8"/>
      <c r="G88" s="8"/>
      <c r="H88" s="8"/>
      <c r="I88" s="8"/>
      <c r="J88" s="8"/>
    </row>
    <row r="89" spans="1:10" ht="30">
      <c r="A89" s="169" t="s">
        <v>789</v>
      </c>
      <c r="B89" s="158">
        <v>0.40902777777777777</v>
      </c>
      <c r="C89" s="8" t="s">
        <v>707</v>
      </c>
      <c r="D89" s="48" t="s">
        <v>708</v>
      </c>
      <c r="E89" s="8"/>
      <c r="F89" s="8" t="s">
        <v>291</v>
      </c>
      <c r="G89" s="8"/>
      <c r="H89" s="8"/>
      <c r="I89" s="8" t="s">
        <v>624</v>
      </c>
      <c r="J89" s="8"/>
    </row>
    <row r="90" spans="1:10">
      <c r="A90" s="169"/>
      <c r="B90" s="158">
        <v>0.40902777777777777</v>
      </c>
      <c r="C90" s="8" t="s">
        <v>707</v>
      </c>
      <c r="D90" s="48" t="s">
        <v>709</v>
      </c>
      <c r="E90" s="8"/>
      <c r="F90" s="8"/>
      <c r="G90" s="8" t="s">
        <v>291</v>
      </c>
      <c r="H90" s="8"/>
      <c r="I90" s="8" t="s">
        <v>652</v>
      </c>
      <c r="J90" s="8"/>
    </row>
    <row r="91" spans="1:10">
      <c r="A91" s="169"/>
      <c r="B91" s="158">
        <v>0.41388888888888892</v>
      </c>
      <c r="C91" s="8" t="s">
        <v>694</v>
      </c>
      <c r="D91" s="48" t="s">
        <v>695</v>
      </c>
      <c r="E91" s="8"/>
      <c r="F91" s="8"/>
      <c r="G91" s="8" t="s">
        <v>291</v>
      </c>
      <c r="H91" s="8"/>
      <c r="I91" s="8" t="s">
        <v>710</v>
      </c>
      <c r="J91" s="8"/>
    </row>
    <row r="92" spans="1:10" ht="30">
      <c r="A92" s="169"/>
      <c r="B92" s="158">
        <v>0.42986111111111108</v>
      </c>
      <c r="C92" s="8" t="s">
        <v>711</v>
      </c>
      <c r="D92" s="163" t="s">
        <v>712</v>
      </c>
      <c r="E92" s="8" t="s">
        <v>714</v>
      </c>
      <c r="F92" s="8"/>
      <c r="G92" s="8" t="s">
        <v>291</v>
      </c>
      <c r="H92" s="8"/>
      <c r="I92" s="8" t="s">
        <v>710</v>
      </c>
      <c r="J92" s="8" t="s">
        <v>713</v>
      </c>
    </row>
    <row r="93" spans="1:10" ht="30">
      <c r="A93" s="169" t="s">
        <v>790</v>
      </c>
      <c r="B93" s="158">
        <v>0.43402777777777773</v>
      </c>
      <c r="C93" s="8" t="s">
        <v>711</v>
      </c>
      <c r="D93" s="163" t="s">
        <v>712</v>
      </c>
      <c r="E93" s="8" t="s">
        <v>714</v>
      </c>
      <c r="F93" s="8"/>
      <c r="G93" s="8" t="s">
        <v>291</v>
      </c>
      <c r="H93" s="8"/>
      <c r="I93" s="8" t="s">
        <v>710</v>
      </c>
      <c r="J93" s="8"/>
    </row>
    <row r="94" spans="1:10">
      <c r="A94" s="169"/>
      <c r="B94" s="158">
        <v>0.43402777777777773</v>
      </c>
      <c r="C94" s="8" t="s">
        <v>721</v>
      </c>
      <c r="D94" s="48"/>
      <c r="E94" s="8" t="s">
        <v>715</v>
      </c>
      <c r="F94" s="8"/>
      <c r="G94" s="8"/>
      <c r="H94" s="8"/>
      <c r="I94" s="8" t="s">
        <v>710</v>
      </c>
      <c r="J94" s="8" t="s">
        <v>716</v>
      </c>
    </row>
    <row r="95" spans="1:10">
      <c r="A95" s="169"/>
      <c r="B95" s="158">
        <v>0.46319444444444446</v>
      </c>
      <c r="C95" s="8" t="s">
        <v>721</v>
      </c>
      <c r="D95" s="48"/>
      <c r="E95" s="8" t="s">
        <v>717</v>
      </c>
      <c r="F95" s="8" t="s">
        <v>291</v>
      </c>
      <c r="G95" s="8"/>
      <c r="H95" s="8"/>
      <c r="I95" s="8" t="s">
        <v>710</v>
      </c>
      <c r="J95" s="8"/>
    </row>
    <row r="96" spans="1:10">
      <c r="A96" s="169"/>
      <c r="B96" s="158">
        <v>0.50555555555555554</v>
      </c>
      <c r="C96" s="8" t="s">
        <v>721</v>
      </c>
      <c r="D96" s="48" t="s">
        <v>718</v>
      </c>
      <c r="E96" s="8" t="s">
        <v>719</v>
      </c>
      <c r="F96" s="8"/>
      <c r="G96" s="8" t="s">
        <v>291</v>
      </c>
      <c r="H96" s="8"/>
      <c r="I96" s="8" t="s">
        <v>652</v>
      </c>
      <c r="J96" s="8"/>
    </row>
    <row r="97" spans="1:10">
      <c r="A97" s="169"/>
      <c r="B97" s="158">
        <v>0.50555555555555554</v>
      </c>
      <c r="C97" s="8" t="s">
        <v>721</v>
      </c>
      <c r="D97" s="48"/>
      <c r="E97" s="8" t="s">
        <v>715</v>
      </c>
      <c r="F97" s="8"/>
      <c r="G97" s="8"/>
      <c r="H97" s="8"/>
      <c r="I97" s="8" t="s">
        <v>652</v>
      </c>
      <c r="J97" s="8" t="s">
        <v>720</v>
      </c>
    </row>
    <row r="98" spans="1:10">
      <c r="A98" s="169"/>
      <c r="B98" s="158">
        <v>0.44791666666666669</v>
      </c>
      <c r="C98" s="8" t="s">
        <v>694</v>
      </c>
      <c r="D98" s="48"/>
      <c r="E98" s="8" t="s">
        <v>649</v>
      </c>
      <c r="F98" s="8"/>
      <c r="G98" s="8" t="s">
        <v>291</v>
      </c>
      <c r="H98" s="8"/>
      <c r="I98" s="8"/>
      <c r="J98" s="8" t="s">
        <v>724</v>
      </c>
    </row>
    <row r="99" spans="1:10">
      <c r="A99" s="169"/>
      <c r="B99" s="158">
        <v>0.44791666666666669</v>
      </c>
      <c r="C99" s="8" t="s">
        <v>722</v>
      </c>
      <c r="D99" s="48"/>
      <c r="E99" s="8" t="s">
        <v>723</v>
      </c>
      <c r="F99" s="8"/>
      <c r="G99" s="8" t="s">
        <v>291</v>
      </c>
      <c r="H99" s="8"/>
      <c r="I99" s="8"/>
      <c r="J99" s="8" t="s">
        <v>724</v>
      </c>
    </row>
    <row r="100" spans="1:10">
      <c r="A100" s="102"/>
      <c r="B100" s="166">
        <v>0.48125000000000001</v>
      </c>
      <c r="C100" s="8" t="s">
        <v>694</v>
      </c>
      <c r="D100" s="48"/>
      <c r="E100" s="8" t="s">
        <v>649</v>
      </c>
      <c r="F100" s="8"/>
      <c r="G100" s="8" t="s">
        <v>291</v>
      </c>
      <c r="H100" s="8"/>
      <c r="I100" s="8"/>
      <c r="J100" s="8" t="s">
        <v>724</v>
      </c>
    </row>
    <row r="101" spans="1:10">
      <c r="A101" s="169">
        <v>17</v>
      </c>
      <c r="B101" s="101">
        <v>0.46875</v>
      </c>
      <c r="C101" s="8" t="s">
        <v>725</v>
      </c>
      <c r="D101" s="48"/>
      <c r="E101" s="8"/>
      <c r="F101" s="8" t="s">
        <v>291</v>
      </c>
      <c r="G101" s="8"/>
      <c r="H101" s="8"/>
      <c r="I101" s="8" t="s">
        <v>624</v>
      </c>
      <c r="J101" s="8"/>
    </row>
    <row r="102" spans="1:10">
      <c r="A102" s="169"/>
      <c r="B102" s="101">
        <v>0.47916666666666669</v>
      </c>
      <c r="C102" s="8" t="s">
        <v>725</v>
      </c>
      <c r="D102" s="48" t="s">
        <v>727</v>
      </c>
      <c r="E102" s="8"/>
      <c r="F102" s="8"/>
      <c r="G102" s="8"/>
      <c r="H102" s="8"/>
      <c r="I102" s="8" t="s">
        <v>726</v>
      </c>
      <c r="J102" s="8" t="s">
        <v>728</v>
      </c>
    </row>
    <row r="103" spans="1:10">
      <c r="A103" s="169"/>
      <c r="B103" s="101">
        <v>0.47500000000000003</v>
      </c>
      <c r="C103" s="8" t="s">
        <v>729</v>
      </c>
      <c r="D103" s="48" t="s">
        <v>730</v>
      </c>
      <c r="E103" s="8"/>
      <c r="F103" s="8" t="s">
        <v>291</v>
      </c>
      <c r="G103" s="8"/>
      <c r="H103" s="8"/>
      <c r="I103" s="8" t="s">
        <v>726</v>
      </c>
      <c r="J103" s="8" t="s">
        <v>731</v>
      </c>
    </row>
    <row r="104" spans="1:10">
      <c r="A104" s="169"/>
      <c r="B104" s="101">
        <v>0.53125</v>
      </c>
      <c r="C104" s="8" t="s">
        <v>694</v>
      </c>
      <c r="D104" s="48"/>
      <c r="E104" s="8"/>
      <c r="F104" s="8"/>
      <c r="G104" s="8" t="s">
        <v>291</v>
      </c>
      <c r="H104" s="8"/>
      <c r="I104" s="8"/>
      <c r="J104" s="8"/>
    </row>
    <row r="105" spans="1:10" ht="30">
      <c r="A105" s="170" t="s">
        <v>791</v>
      </c>
      <c r="B105" s="116">
        <v>0.45833333333333331</v>
      </c>
      <c r="C105" s="8" t="s">
        <v>700</v>
      </c>
      <c r="D105" s="48"/>
      <c r="E105" s="8"/>
      <c r="F105" s="8"/>
      <c r="G105" s="8" t="s">
        <v>291</v>
      </c>
      <c r="H105" s="8"/>
      <c r="I105" s="8"/>
      <c r="J105" s="8"/>
    </row>
    <row r="106" spans="1:10">
      <c r="A106" s="170"/>
      <c r="B106" s="116">
        <v>0.5</v>
      </c>
      <c r="C106" s="8" t="s">
        <v>733</v>
      </c>
      <c r="D106" s="48" t="s">
        <v>732</v>
      </c>
      <c r="E106" s="8"/>
      <c r="F106" s="8"/>
      <c r="G106" s="8" t="s">
        <v>291</v>
      </c>
      <c r="H106" s="8"/>
      <c r="I106" s="8"/>
      <c r="J106" s="8"/>
    </row>
    <row r="107" spans="1:10" ht="30">
      <c r="A107" s="171" t="s">
        <v>315</v>
      </c>
      <c r="B107" s="160"/>
      <c r="C107" s="8"/>
      <c r="D107" s="48"/>
      <c r="E107" s="8"/>
      <c r="F107" s="8"/>
      <c r="G107" s="8"/>
      <c r="H107" s="8"/>
      <c r="I107" s="8"/>
      <c r="J107" s="8" t="s">
        <v>600</v>
      </c>
    </row>
    <row r="108" spans="1:10">
      <c r="A108" s="171" t="s">
        <v>792</v>
      </c>
      <c r="B108" s="159"/>
      <c r="C108" s="8" t="s">
        <v>733</v>
      </c>
      <c r="D108" s="48" t="s">
        <v>732</v>
      </c>
      <c r="E108" s="8"/>
      <c r="F108" s="8" t="s">
        <v>291</v>
      </c>
      <c r="G108" s="8"/>
      <c r="H108" s="8"/>
      <c r="I108" s="8"/>
      <c r="J108" s="8"/>
    </row>
    <row r="109" spans="1:10">
      <c r="A109" s="167">
        <v>13</v>
      </c>
      <c r="B109" s="158"/>
      <c r="C109" s="8"/>
      <c r="D109" s="48"/>
      <c r="E109" s="8"/>
      <c r="F109" s="8"/>
      <c r="G109" s="8"/>
      <c r="H109" s="8"/>
      <c r="I109" s="8"/>
      <c r="J109" s="8" t="s">
        <v>600</v>
      </c>
    </row>
    <row r="110" spans="1:10">
      <c r="A110" s="169">
        <v>11.5</v>
      </c>
      <c r="B110" s="156">
        <v>0.45833333333333331</v>
      </c>
      <c r="C110" s="8" t="s">
        <v>735</v>
      </c>
      <c r="D110" s="163" t="s">
        <v>734</v>
      </c>
      <c r="E110" s="8"/>
      <c r="F110" s="8"/>
      <c r="G110" s="8" t="s">
        <v>291</v>
      </c>
      <c r="H110" s="8"/>
      <c r="I110" s="8" t="s">
        <v>624</v>
      </c>
      <c r="J110" s="8" t="s">
        <v>664</v>
      </c>
    </row>
    <row r="111" spans="1:10" ht="30">
      <c r="A111" s="167">
        <v>5</v>
      </c>
      <c r="B111" s="156"/>
      <c r="C111" s="48" t="s">
        <v>736</v>
      </c>
      <c r="D111" s="48"/>
      <c r="E111" s="8"/>
      <c r="F111" s="8"/>
      <c r="G111" s="8"/>
      <c r="H111" s="8"/>
      <c r="I111" s="8"/>
      <c r="J111" s="8"/>
    </row>
    <row r="112" spans="1:10">
      <c r="A112" s="167">
        <v>4.0999999999999996</v>
      </c>
      <c r="B112" s="156">
        <v>0.46597222222222223</v>
      </c>
      <c r="C112" s="8" t="s">
        <v>737</v>
      </c>
      <c r="D112" s="48" t="s">
        <v>738</v>
      </c>
      <c r="E112" s="8" t="s">
        <v>739</v>
      </c>
      <c r="F112" s="8" t="s">
        <v>291</v>
      </c>
      <c r="G112" s="8"/>
      <c r="H112" s="8"/>
      <c r="I112" s="8"/>
      <c r="J112" s="8"/>
    </row>
    <row r="113" spans="1:10">
      <c r="A113" s="167"/>
      <c r="B113" s="156">
        <v>0.46597222222222223</v>
      </c>
      <c r="C113" s="8" t="s">
        <v>733</v>
      </c>
      <c r="D113" s="48" t="s">
        <v>732</v>
      </c>
      <c r="E113" s="8" t="s">
        <v>649</v>
      </c>
      <c r="F113" s="8" t="s">
        <v>291</v>
      </c>
      <c r="G113" s="8"/>
      <c r="H113" s="8"/>
      <c r="I113" s="8"/>
      <c r="J113" s="8"/>
    </row>
    <row r="114" spans="1:10">
      <c r="A114" s="167"/>
      <c r="B114" s="156">
        <v>0.4680555555555555</v>
      </c>
      <c r="C114" s="164" t="s">
        <v>740</v>
      </c>
      <c r="D114" s="48"/>
      <c r="E114" s="8" t="s">
        <v>742</v>
      </c>
      <c r="F114" s="8"/>
      <c r="G114" s="8" t="s">
        <v>291</v>
      </c>
      <c r="H114" s="8"/>
      <c r="I114" s="8"/>
      <c r="J114" s="8"/>
    </row>
    <row r="115" spans="1:10">
      <c r="A115" s="167"/>
      <c r="B115" s="156">
        <v>0.47013888888888888</v>
      </c>
      <c r="C115" s="8" t="s">
        <v>743</v>
      </c>
      <c r="D115" s="48"/>
      <c r="E115" s="8" t="s">
        <v>744</v>
      </c>
      <c r="F115" s="8" t="s">
        <v>291</v>
      </c>
      <c r="G115" s="8"/>
      <c r="H115" s="8"/>
      <c r="I115" s="8"/>
      <c r="J115" s="8"/>
    </row>
    <row r="116" spans="1:10">
      <c r="A116" s="167"/>
      <c r="B116" s="156">
        <v>0.50347222222222221</v>
      </c>
      <c r="C116" s="8" t="s">
        <v>745</v>
      </c>
      <c r="D116" s="48"/>
      <c r="E116" s="8" t="s">
        <v>746</v>
      </c>
      <c r="F116" s="8"/>
      <c r="G116" s="8" t="s">
        <v>291</v>
      </c>
      <c r="H116" s="8"/>
      <c r="I116" s="8" t="s">
        <v>652</v>
      </c>
      <c r="J116" s="8"/>
    </row>
    <row r="117" spans="1:10">
      <c r="A117" s="167"/>
      <c r="B117" s="156">
        <v>0.50416666666666665</v>
      </c>
      <c r="C117" s="8" t="s">
        <v>747</v>
      </c>
      <c r="D117" s="48"/>
      <c r="E117" s="8" t="s">
        <v>649</v>
      </c>
      <c r="F117" s="8"/>
      <c r="G117" s="8" t="s">
        <v>291</v>
      </c>
      <c r="H117" s="8"/>
      <c r="I117" s="8" t="s">
        <v>652</v>
      </c>
      <c r="J117" s="8"/>
    </row>
    <row r="118" spans="1:10">
      <c r="A118" s="167"/>
      <c r="B118" s="156">
        <v>0.50486111111111109</v>
      </c>
      <c r="C118" s="8" t="s">
        <v>749</v>
      </c>
      <c r="D118" s="48" t="s">
        <v>748</v>
      </c>
      <c r="E118" s="8" t="s">
        <v>676</v>
      </c>
      <c r="F118" s="8" t="s">
        <v>291</v>
      </c>
      <c r="G118" s="8"/>
      <c r="H118" s="8"/>
      <c r="I118" s="47" t="s">
        <v>652</v>
      </c>
      <c r="J118" s="8"/>
    </row>
    <row r="119" spans="1:10">
      <c r="A119" s="167"/>
      <c r="B119" s="156">
        <v>0.50486111111111109</v>
      </c>
      <c r="C119" s="8" t="s">
        <v>658</v>
      </c>
      <c r="D119" s="48" t="s">
        <v>750</v>
      </c>
      <c r="E119" s="8" t="s">
        <v>751</v>
      </c>
      <c r="F119" s="8"/>
      <c r="G119" s="8" t="s">
        <v>291</v>
      </c>
      <c r="H119" s="8"/>
      <c r="I119" s="8" t="s">
        <v>652</v>
      </c>
      <c r="J119" s="8"/>
    </row>
    <row r="120" spans="1:10">
      <c r="A120" s="167"/>
      <c r="B120" s="101">
        <v>0.50763888888888886</v>
      </c>
      <c r="C120" s="8" t="s">
        <v>658</v>
      </c>
      <c r="D120" s="48" t="s">
        <v>752</v>
      </c>
      <c r="E120" s="8" t="s">
        <v>753</v>
      </c>
      <c r="F120" s="8"/>
      <c r="G120" s="8" t="s">
        <v>291</v>
      </c>
      <c r="H120" s="8"/>
      <c r="I120" s="8"/>
      <c r="J120" s="8"/>
    </row>
    <row r="121" spans="1:10">
      <c r="A121" s="167">
        <v>4</v>
      </c>
      <c r="B121" s="112">
        <v>0.52430555555555558</v>
      </c>
      <c r="C121" s="104" t="s">
        <v>733</v>
      </c>
      <c r="D121" s="8" t="s">
        <v>754</v>
      </c>
      <c r="E121" s="8" t="s">
        <v>649</v>
      </c>
      <c r="F121" s="8"/>
      <c r="G121" s="8" t="s">
        <v>291</v>
      </c>
      <c r="H121" s="8"/>
      <c r="I121" s="152"/>
      <c r="J121" s="8"/>
    </row>
    <row r="122" spans="1:10">
      <c r="A122" s="167"/>
      <c r="B122" s="156"/>
      <c r="C122" s="8" t="s">
        <v>755</v>
      </c>
      <c r="D122" s="48"/>
      <c r="E122" s="8" t="s">
        <v>676</v>
      </c>
      <c r="F122" s="8"/>
      <c r="G122" s="8" t="s">
        <v>291</v>
      </c>
      <c r="H122" s="8"/>
      <c r="I122" s="152"/>
      <c r="J122" s="8"/>
    </row>
    <row r="123" spans="1:10">
      <c r="A123" s="167"/>
      <c r="B123" s="156">
        <v>4.5138888888888888E-2</v>
      </c>
      <c r="C123" s="8" t="s">
        <v>756</v>
      </c>
      <c r="D123" s="48"/>
      <c r="E123" s="8" t="s">
        <v>676</v>
      </c>
      <c r="F123" s="8"/>
      <c r="G123" s="8"/>
      <c r="H123" s="8"/>
      <c r="I123" s="152"/>
      <c r="J123" s="8"/>
    </row>
    <row r="124" spans="1:10" ht="30">
      <c r="A124" s="167" t="s">
        <v>793</v>
      </c>
      <c r="B124" s="156"/>
      <c r="C124" s="8"/>
      <c r="D124" s="48"/>
      <c r="E124" s="8"/>
      <c r="F124" s="8"/>
      <c r="G124" s="8"/>
      <c r="H124" s="8"/>
      <c r="I124" s="8"/>
      <c r="J124" s="8" t="s">
        <v>669</v>
      </c>
    </row>
    <row r="125" spans="1:10">
      <c r="A125" s="167" t="s">
        <v>794</v>
      </c>
      <c r="B125" s="156"/>
      <c r="C125" s="8"/>
      <c r="D125" s="48"/>
      <c r="E125" s="8"/>
      <c r="F125" s="8"/>
      <c r="G125" s="8"/>
      <c r="H125" s="8"/>
      <c r="I125" s="8"/>
      <c r="J125" s="8" t="s">
        <v>669</v>
      </c>
    </row>
    <row r="126" spans="1:10">
      <c r="A126" s="167">
        <v>2</v>
      </c>
      <c r="B126" s="165">
        <v>0.46458333333333335</v>
      </c>
      <c r="C126" s="8" t="s">
        <v>660</v>
      </c>
      <c r="D126" s="48" t="s">
        <v>757</v>
      </c>
      <c r="E126" s="8"/>
      <c r="F126" s="8" t="s">
        <v>291</v>
      </c>
      <c r="G126" s="8"/>
      <c r="H126" s="8"/>
      <c r="I126" s="8"/>
      <c r="J126" s="8"/>
    </row>
    <row r="127" spans="1:10" ht="30">
      <c r="A127" s="167"/>
      <c r="B127" s="165">
        <v>0.46875</v>
      </c>
      <c r="C127" s="8" t="s">
        <v>758</v>
      </c>
      <c r="D127" s="48" t="s">
        <v>759</v>
      </c>
      <c r="E127" s="8"/>
      <c r="F127" s="8" t="s">
        <v>291</v>
      </c>
      <c r="G127" s="8"/>
      <c r="H127" s="8"/>
      <c r="I127" s="8"/>
      <c r="J127" s="8"/>
    </row>
    <row r="128" spans="1:10">
      <c r="A128" s="167"/>
      <c r="B128" s="165">
        <v>0.47847222222222219</v>
      </c>
      <c r="C128" s="8" t="s">
        <v>638</v>
      </c>
      <c r="D128" s="48" t="s">
        <v>760</v>
      </c>
      <c r="E128" s="8"/>
      <c r="F128" s="8" t="s">
        <v>291</v>
      </c>
      <c r="G128" s="8"/>
      <c r="H128" s="8"/>
      <c r="I128" s="8"/>
      <c r="J128" s="8"/>
    </row>
    <row r="129" spans="1:10">
      <c r="A129" s="167"/>
      <c r="B129" s="165">
        <v>0.48333333333333334</v>
      </c>
      <c r="C129" s="8" t="s">
        <v>761</v>
      </c>
      <c r="D129" s="48" t="s">
        <v>762</v>
      </c>
      <c r="E129" s="8"/>
      <c r="F129" s="8"/>
      <c r="G129" s="8" t="s">
        <v>291</v>
      </c>
      <c r="H129" s="8"/>
      <c r="I129" s="8"/>
      <c r="J129" s="8"/>
    </row>
    <row r="130" spans="1:10">
      <c r="A130" s="172" t="s">
        <v>795</v>
      </c>
      <c r="B130" s="161"/>
      <c r="C130" s="8"/>
      <c r="D130" s="48"/>
      <c r="E130" s="8"/>
      <c r="F130" s="8"/>
      <c r="G130" s="8"/>
      <c r="H130" s="8"/>
      <c r="I130" s="8"/>
      <c r="J130" s="8" t="s">
        <v>669</v>
      </c>
    </row>
    <row r="131" spans="1:10">
      <c r="A131" s="172" t="s">
        <v>796</v>
      </c>
      <c r="B131" s="161"/>
      <c r="C131" s="8" t="s">
        <v>763</v>
      </c>
      <c r="D131" s="48"/>
      <c r="E131" s="8" t="s">
        <v>649</v>
      </c>
      <c r="F131" s="8" t="s">
        <v>291</v>
      </c>
      <c r="G131" s="8"/>
      <c r="H131" s="8"/>
      <c r="I131" s="8" t="s">
        <v>609</v>
      </c>
      <c r="J131" s="8"/>
    </row>
    <row r="132" spans="1:10">
      <c r="A132" s="172"/>
      <c r="B132" s="161"/>
      <c r="C132" s="8" t="s">
        <v>764</v>
      </c>
      <c r="D132" s="48"/>
      <c r="E132" s="8" t="s">
        <v>649</v>
      </c>
      <c r="F132" s="8" t="s">
        <v>291</v>
      </c>
      <c r="G132" s="8"/>
      <c r="H132" s="8"/>
      <c r="I132" s="8" t="s">
        <v>609</v>
      </c>
      <c r="J132" s="8"/>
    </row>
    <row r="133" spans="1:10">
      <c r="A133" s="172"/>
      <c r="B133" s="161"/>
      <c r="C133" s="104" t="s">
        <v>768</v>
      </c>
      <c r="D133" s="8" t="s">
        <v>765</v>
      </c>
      <c r="E133" s="8" t="s">
        <v>649</v>
      </c>
      <c r="F133" s="8" t="s">
        <v>291</v>
      </c>
      <c r="G133" s="8"/>
      <c r="H133" s="8"/>
      <c r="I133" s="8" t="s">
        <v>624</v>
      </c>
      <c r="J133" s="8"/>
    </row>
    <row r="134" spans="1:10" ht="30">
      <c r="A134" s="167" t="s">
        <v>798</v>
      </c>
      <c r="B134" s="156"/>
      <c r="C134" s="8"/>
      <c r="D134" s="48"/>
      <c r="E134" s="8"/>
      <c r="F134" s="8"/>
      <c r="G134" s="8"/>
      <c r="H134" s="8"/>
      <c r="I134" s="8"/>
      <c r="J134" s="8" t="s">
        <v>669</v>
      </c>
    </row>
    <row r="135" spans="1:10">
      <c r="A135" s="167" t="s">
        <v>797</v>
      </c>
      <c r="B135" s="156"/>
      <c r="C135" s="8"/>
      <c r="D135" s="48"/>
      <c r="E135" s="8"/>
      <c r="F135" s="8"/>
      <c r="G135" s="8"/>
      <c r="H135" s="8"/>
      <c r="I135" s="8"/>
      <c r="J135" s="49" t="s">
        <v>669</v>
      </c>
    </row>
    <row r="136" spans="1:10">
      <c r="A136" s="167" t="s">
        <v>799</v>
      </c>
      <c r="B136" s="156">
        <v>0.41666666666666669</v>
      </c>
      <c r="C136" s="8" t="s">
        <v>766</v>
      </c>
      <c r="D136" s="48"/>
      <c r="E136" s="8" t="s">
        <v>687</v>
      </c>
      <c r="F136" s="8" t="s">
        <v>291</v>
      </c>
      <c r="G136" s="8"/>
      <c r="H136" s="8"/>
      <c r="I136" s="8" t="s">
        <v>652</v>
      </c>
      <c r="J136" s="8" t="s">
        <v>767</v>
      </c>
    </row>
    <row r="137" spans="1:10">
      <c r="A137" s="64"/>
      <c r="B137" s="156">
        <v>0.4368055555555555</v>
      </c>
      <c r="C137" s="104" t="s">
        <v>768</v>
      </c>
      <c r="D137" s="8" t="s">
        <v>765</v>
      </c>
      <c r="E137" s="8"/>
      <c r="F137" s="8" t="s">
        <v>291</v>
      </c>
      <c r="G137" s="8"/>
      <c r="H137" s="8"/>
      <c r="I137" s="8" t="s">
        <v>652</v>
      </c>
      <c r="J137" s="8"/>
    </row>
    <row r="138" spans="1:10" ht="20" customHeight="1">
      <c r="A138" s="64"/>
      <c r="B138" s="156">
        <v>0.4368055555555555</v>
      </c>
      <c r="C138" s="8" t="s">
        <v>769</v>
      </c>
      <c r="D138" s="48" t="s">
        <v>770</v>
      </c>
      <c r="E138" s="8"/>
      <c r="F138" s="8" t="s">
        <v>291</v>
      </c>
      <c r="G138" s="8"/>
      <c r="H138" s="8"/>
      <c r="I138" s="8" t="s">
        <v>652</v>
      </c>
      <c r="J138" s="8"/>
    </row>
    <row r="139" spans="1:10">
      <c r="A139" s="64"/>
      <c r="B139" s="156">
        <v>0.4368055555555555</v>
      </c>
      <c r="C139" s="8" t="s">
        <v>771</v>
      </c>
      <c r="D139" s="48"/>
      <c r="E139" s="8"/>
      <c r="F139" s="8" t="s">
        <v>291</v>
      </c>
      <c r="G139" s="8"/>
      <c r="H139" s="8"/>
      <c r="I139" s="8" t="s">
        <v>652</v>
      </c>
      <c r="J139" s="8"/>
    </row>
    <row r="140" spans="1:10">
      <c r="A140" s="64"/>
      <c r="B140" s="156">
        <v>0.4368055555555555</v>
      </c>
      <c r="C140" s="8" t="s">
        <v>772</v>
      </c>
      <c r="D140" s="48"/>
      <c r="E140" s="8"/>
      <c r="F140" s="8" t="s">
        <v>291</v>
      </c>
      <c r="G140" s="8"/>
      <c r="H140" s="8"/>
      <c r="I140" s="8"/>
      <c r="J140" s="8"/>
    </row>
    <row r="141" spans="1:10">
      <c r="A141" s="64"/>
      <c r="B141" s="156">
        <v>0.4777777777777778</v>
      </c>
      <c r="C141" s="8" t="s">
        <v>773</v>
      </c>
      <c r="D141" s="48"/>
      <c r="E141" s="8"/>
      <c r="F141" s="8"/>
      <c r="G141" s="8" t="s">
        <v>291</v>
      </c>
      <c r="H141" s="8"/>
      <c r="I141" s="8" t="s">
        <v>648</v>
      </c>
      <c r="J141" s="8"/>
    </row>
    <row r="142" spans="1:10">
      <c r="A142" s="64"/>
      <c r="B142" s="156">
        <v>0.4777777777777778</v>
      </c>
      <c r="C142" s="8" t="s">
        <v>772</v>
      </c>
      <c r="D142" s="48"/>
      <c r="E142" s="8"/>
      <c r="F142" s="8"/>
      <c r="G142" s="8"/>
      <c r="H142" s="8"/>
      <c r="I142" s="8"/>
      <c r="J142" s="8"/>
    </row>
    <row r="143" spans="1:10" ht="30">
      <c r="A143" s="64" t="s">
        <v>80</v>
      </c>
      <c r="B143" s="156"/>
      <c r="C143" s="8" t="s">
        <v>774</v>
      </c>
      <c r="D143" s="48"/>
      <c r="E143" s="8"/>
      <c r="F143" s="8"/>
      <c r="G143" s="8"/>
      <c r="H143" s="8"/>
      <c r="I143" s="8"/>
      <c r="J143" s="48" t="s">
        <v>775</v>
      </c>
    </row>
    <row r="144" spans="1:10" ht="30">
      <c r="A144" s="82" t="s">
        <v>81</v>
      </c>
      <c r="B144" s="112"/>
      <c r="C144" s="8"/>
      <c r="D144" s="48"/>
      <c r="E144" s="8"/>
      <c r="F144" s="8"/>
      <c r="G144" s="8"/>
      <c r="H144" s="8"/>
      <c r="I144" s="8"/>
      <c r="J144" s="8" t="s">
        <v>669</v>
      </c>
    </row>
    <row r="145" spans="1:10" ht="30">
      <c r="A145" s="82" t="s">
        <v>82</v>
      </c>
      <c r="B145" s="8"/>
      <c r="C145" s="8"/>
      <c r="D145" s="48"/>
      <c r="E145" s="8"/>
      <c r="F145" s="8"/>
      <c r="G145" s="8"/>
      <c r="H145" s="8"/>
      <c r="I145" s="8"/>
      <c r="J145" s="8" t="s">
        <v>669</v>
      </c>
    </row>
  </sheetData>
  <phoneticPr fontId="6" type="noConversion"/>
  <pageMargins left="0.75" right="0.75" top="1" bottom="1" header="0.5" footer="0.5"/>
  <pageSetup orientation="landscape" horizontalDpi="4294967292" verticalDpi="4294967292"/>
  <headerFooter>
    <oddHeader>&amp;C&amp;"Calibri,Regular"&amp;K000000Day in the Life Shipping Data_x000D_10/18/11</oddHeader>
    <oddFooter>&amp;C&amp;"Calibri,Regular"&amp;K000000&amp;P</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topLeftCell="A15" workbookViewId="0">
      <selection activeCell="C3" sqref="C3"/>
    </sheetView>
  </sheetViews>
  <sheetFormatPr baseColWidth="10" defaultRowHeight="15" x14ac:dyDescent="0"/>
  <cols>
    <col min="3" max="3" width="60.33203125" customWidth="1"/>
  </cols>
  <sheetData>
    <row r="1" spans="1:3">
      <c r="A1" s="62" t="s">
        <v>207</v>
      </c>
      <c r="B1" s="62" t="s">
        <v>201</v>
      </c>
      <c r="C1" s="62" t="s">
        <v>800</v>
      </c>
    </row>
    <row r="2" spans="1:3" ht="60">
      <c r="A2" s="8">
        <v>300</v>
      </c>
      <c r="B2" s="8">
        <v>600</v>
      </c>
      <c r="C2" s="48" t="s">
        <v>834</v>
      </c>
    </row>
    <row r="3" spans="1:3" ht="45">
      <c r="A3" s="8">
        <v>200</v>
      </c>
      <c r="B3" s="8"/>
      <c r="C3" s="48" t="s">
        <v>802</v>
      </c>
    </row>
    <row r="4" spans="1:3" ht="75">
      <c r="A4" s="8">
        <v>153</v>
      </c>
      <c r="B4" s="8"/>
      <c r="C4" s="48" t="s">
        <v>803</v>
      </c>
    </row>
    <row r="5" spans="1:3" ht="45">
      <c r="A5" s="8">
        <v>133</v>
      </c>
      <c r="B5" s="8"/>
      <c r="C5" s="48" t="s">
        <v>804</v>
      </c>
    </row>
    <row r="6" spans="1:3" ht="30">
      <c r="A6" s="8">
        <v>118</v>
      </c>
      <c r="B6" s="8"/>
      <c r="C6" s="48" t="s">
        <v>805</v>
      </c>
    </row>
    <row r="7" spans="1:3">
      <c r="A7" s="8">
        <v>108</v>
      </c>
      <c r="B7" s="8"/>
      <c r="C7" s="8" t="s">
        <v>806</v>
      </c>
    </row>
    <row r="8" spans="1:3" ht="105">
      <c r="A8" s="8">
        <v>97</v>
      </c>
      <c r="B8" s="8"/>
      <c r="C8" s="48" t="s">
        <v>807</v>
      </c>
    </row>
    <row r="9" spans="1:3">
      <c r="A9" s="8">
        <v>94</v>
      </c>
      <c r="B9" s="8"/>
      <c r="C9" s="8" t="s">
        <v>808</v>
      </c>
    </row>
    <row r="10" spans="1:3" ht="30">
      <c r="A10" s="8">
        <v>92</v>
      </c>
      <c r="B10" s="8"/>
      <c r="C10" s="48" t="s">
        <v>809</v>
      </c>
    </row>
    <row r="11" spans="1:3" ht="46" customHeight="1">
      <c r="A11" s="8">
        <v>76</v>
      </c>
      <c r="B11" s="8"/>
      <c r="C11" s="48" t="s">
        <v>810</v>
      </c>
    </row>
    <row r="12" spans="1:3" ht="90">
      <c r="A12" s="8">
        <v>61.1</v>
      </c>
      <c r="B12" s="8"/>
      <c r="C12" s="48" t="s">
        <v>811</v>
      </c>
    </row>
    <row r="13" spans="1:3" ht="60">
      <c r="A13" s="8" t="s">
        <v>813</v>
      </c>
      <c r="B13" s="8"/>
      <c r="C13" s="48" t="s">
        <v>812</v>
      </c>
    </row>
    <row r="14" spans="1:3" ht="180">
      <c r="A14" s="8" t="s">
        <v>814</v>
      </c>
      <c r="B14" s="8"/>
      <c r="C14" s="48" t="s">
        <v>833</v>
      </c>
    </row>
    <row r="15" spans="1:3" ht="45">
      <c r="A15" s="8">
        <v>40</v>
      </c>
      <c r="B15" s="8" t="s">
        <v>546</v>
      </c>
      <c r="C15" s="48" t="s">
        <v>815</v>
      </c>
    </row>
    <row r="16" spans="1:3" ht="60">
      <c r="A16" s="8" t="s">
        <v>816</v>
      </c>
      <c r="B16" s="8"/>
      <c r="C16" s="48" t="s">
        <v>817</v>
      </c>
    </row>
    <row r="17" spans="1:3">
      <c r="A17" s="8">
        <v>32</v>
      </c>
      <c r="B17" s="8"/>
      <c r="C17" s="8" t="s">
        <v>818</v>
      </c>
    </row>
    <row r="18" spans="1:3" ht="75">
      <c r="A18" s="8">
        <v>31</v>
      </c>
      <c r="B18" s="8" t="s">
        <v>547</v>
      </c>
      <c r="C18" s="48" t="s">
        <v>819</v>
      </c>
    </row>
    <row r="19" spans="1:3">
      <c r="A19" s="8" t="s">
        <v>820</v>
      </c>
      <c r="B19" s="4">
        <v>0.54513888888888895</v>
      </c>
      <c r="C19" s="8" t="s">
        <v>821</v>
      </c>
    </row>
    <row r="20" spans="1:3">
      <c r="A20" s="8">
        <v>18.5</v>
      </c>
      <c r="B20" s="8"/>
      <c r="C20" s="8" t="s">
        <v>822</v>
      </c>
    </row>
    <row r="21" spans="1:3">
      <c r="A21" s="8">
        <v>18</v>
      </c>
      <c r="B21" s="8" t="s">
        <v>825</v>
      </c>
      <c r="C21" s="8" t="s">
        <v>823</v>
      </c>
    </row>
    <row r="22" spans="1:3">
      <c r="A22" s="8">
        <v>18</v>
      </c>
      <c r="B22" s="8" t="s">
        <v>552</v>
      </c>
      <c r="C22" s="8" t="s">
        <v>824</v>
      </c>
    </row>
    <row r="23" spans="1:3">
      <c r="A23" s="8" t="s">
        <v>827</v>
      </c>
      <c r="B23" s="8"/>
      <c r="C23" s="8" t="s">
        <v>826</v>
      </c>
    </row>
    <row r="24" spans="1:3">
      <c r="A24" s="8">
        <v>5</v>
      </c>
      <c r="B24" s="8"/>
      <c r="C24" s="8" t="s">
        <v>828</v>
      </c>
    </row>
    <row r="25" spans="1:3">
      <c r="A25" s="8">
        <v>4.0999999999999996</v>
      </c>
      <c r="B25" s="8"/>
      <c r="C25" s="8" t="s">
        <v>829</v>
      </c>
    </row>
    <row r="26" spans="1:3">
      <c r="A26" s="8">
        <v>4</v>
      </c>
      <c r="B26" s="8"/>
      <c r="C26" s="8" t="s">
        <v>830</v>
      </c>
    </row>
    <row r="27" spans="1:3">
      <c r="A27" s="8">
        <v>-7</v>
      </c>
      <c r="B27" s="8" t="s">
        <v>832</v>
      </c>
      <c r="C27" s="8" t="s">
        <v>831</v>
      </c>
    </row>
    <row r="28" spans="1:3">
      <c r="A28" s="8"/>
      <c r="B28" s="8"/>
      <c r="C28" s="8"/>
    </row>
    <row r="29" spans="1:3">
      <c r="A29" s="8"/>
      <c r="B29" s="8"/>
      <c r="C29" s="8"/>
    </row>
    <row r="30" spans="1:3">
      <c r="A30" s="8"/>
      <c r="B30" s="8"/>
      <c r="C30" s="8"/>
    </row>
    <row r="31" spans="1:3">
      <c r="A31" s="8"/>
      <c r="B31" s="8"/>
      <c r="C31" s="8"/>
    </row>
    <row r="32" spans="1:3">
      <c r="A32" s="8"/>
      <c r="B32" s="8"/>
      <c r="C32" s="8"/>
    </row>
    <row r="33" spans="1:3">
      <c r="A33" s="8"/>
      <c r="B33" s="8"/>
      <c r="C33" s="8"/>
    </row>
    <row r="34" spans="1:3">
      <c r="A34" s="8"/>
      <c r="B34" s="8"/>
      <c r="C34" s="8"/>
    </row>
    <row r="35" spans="1:3">
      <c r="A35" s="8"/>
      <c r="B35" s="8"/>
      <c r="C35" s="8"/>
    </row>
    <row r="36" spans="1:3">
      <c r="A36" s="8"/>
      <c r="B36" s="8"/>
      <c r="C36" s="8"/>
    </row>
    <row r="37" spans="1:3">
      <c r="A37" s="8"/>
      <c r="B37" s="8"/>
      <c r="C37" s="8"/>
    </row>
    <row r="38" spans="1:3">
      <c r="A38" s="8"/>
      <c r="B38" s="8"/>
      <c r="C38" s="8"/>
    </row>
    <row r="39" spans="1:3">
      <c r="A39" s="8"/>
      <c r="B39" s="8"/>
      <c r="C39" s="8"/>
    </row>
    <row r="40" spans="1:3">
      <c r="A40" s="8"/>
      <c r="B40" s="8"/>
      <c r="C40" s="8"/>
    </row>
    <row r="41" spans="1:3">
      <c r="A41" s="8"/>
      <c r="B41" s="8"/>
      <c r="C41" s="8"/>
    </row>
    <row r="42" spans="1:3">
      <c r="A42" s="8"/>
      <c r="B42" s="8"/>
      <c r="C42" s="8"/>
    </row>
    <row r="43" spans="1:3">
      <c r="A43" s="8"/>
      <c r="B43" s="8"/>
      <c r="C43" s="8"/>
    </row>
    <row r="44" spans="1:3">
      <c r="A44" s="8"/>
      <c r="B44" s="8"/>
      <c r="C44" s="8"/>
    </row>
    <row r="45" spans="1:3">
      <c r="A45" s="8"/>
      <c r="B45" s="8"/>
      <c r="C45" s="8"/>
    </row>
    <row r="46" spans="1:3">
      <c r="A46" s="8"/>
      <c r="B46" s="8"/>
      <c r="C46" s="8"/>
    </row>
    <row r="47" spans="1:3">
      <c r="A47" s="8"/>
      <c r="B47" s="8"/>
      <c r="C47" s="8"/>
    </row>
    <row r="48" spans="1:3">
      <c r="A48" s="8"/>
      <c r="B48" s="8"/>
      <c r="C48" s="8"/>
    </row>
    <row r="49" spans="1:3">
      <c r="A49" s="8"/>
      <c r="B49" s="8"/>
      <c r="C49" s="8"/>
    </row>
    <row r="50" spans="1:3">
      <c r="A50" s="8"/>
      <c r="B50" s="8"/>
      <c r="C50" s="8"/>
    </row>
    <row r="51" spans="1:3">
      <c r="A51" s="8"/>
      <c r="B51" s="8"/>
      <c r="C51" s="8"/>
    </row>
    <row r="52" spans="1:3">
      <c r="A52" s="8"/>
      <c r="B52" s="8"/>
      <c r="C52" s="8"/>
    </row>
    <row r="53" spans="1:3">
      <c r="A53" s="8"/>
      <c r="B53" s="8"/>
      <c r="C53" s="8"/>
    </row>
    <row r="54" spans="1:3">
      <c r="A54" s="8"/>
      <c r="B54" s="8"/>
      <c r="C54" s="8"/>
    </row>
    <row r="55" spans="1:3">
      <c r="A55" s="8"/>
      <c r="B55" s="8"/>
      <c r="C55" s="8"/>
    </row>
    <row r="56" spans="1:3">
      <c r="A56" s="8"/>
      <c r="B56" s="8"/>
      <c r="C56" s="8"/>
    </row>
    <row r="57" spans="1:3">
      <c r="A57" s="8"/>
      <c r="B57" s="8"/>
      <c r="C57" s="8"/>
    </row>
    <row r="58" spans="1:3">
      <c r="A58" s="8"/>
      <c r="B58" s="8"/>
      <c r="C58" s="8"/>
    </row>
    <row r="59" spans="1:3">
      <c r="A59" s="8"/>
      <c r="B59" s="8"/>
      <c r="C59" s="8"/>
    </row>
    <row r="60" spans="1:3">
      <c r="A60" s="8"/>
      <c r="B60" s="8"/>
      <c r="C60" s="8"/>
    </row>
    <row r="61" spans="1:3">
      <c r="A61" s="8"/>
      <c r="B61" s="8"/>
      <c r="C61" s="8"/>
    </row>
    <row r="62" spans="1:3">
      <c r="A62" s="8"/>
      <c r="B62" s="8"/>
      <c r="C62" s="8"/>
    </row>
    <row r="63" spans="1:3">
      <c r="A63" s="8"/>
      <c r="B63" s="8"/>
      <c r="C63" s="8"/>
    </row>
    <row r="64" spans="1:3">
      <c r="A64" s="8"/>
      <c r="B64" s="8"/>
      <c r="C64" s="8"/>
    </row>
    <row r="65" spans="1:3">
      <c r="A65" s="8"/>
      <c r="B65" s="8"/>
      <c r="C65" s="8"/>
    </row>
    <row r="66" spans="1:3">
      <c r="A66" s="8"/>
      <c r="B66" s="8"/>
      <c r="C66" s="8"/>
    </row>
    <row r="67" spans="1:3">
      <c r="A67" s="8"/>
      <c r="B67" s="8"/>
      <c r="C67" s="8"/>
    </row>
    <row r="68" spans="1:3">
      <c r="A68" s="8"/>
      <c r="B68" s="8"/>
      <c r="C68" s="8"/>
    </row>
    <row r="69" spans="1:3">
      <c r="A69" s="8"/>
      <c r="B69" s="8"/>
      <c r="C69" s="8"/>
    </row>
    <row r="70" spans="1:3">
      <c r="A70" s="8"/>
      <c r="B70" s="8"/>
      <c r="C70" s="8"/>
    </row>
    <row r="71" spans="1:3">
      <c r="A71" s="8"/>
      <c r="B71" s="8"/>
      <c r="C71" s="8"/>
    </row>
    <row r="72" spans="1:3">
      <c r="A72" s="8"/>
      <c r="B72" s="8"/>
      <c r="C72" s="8"/>
    </row>
    <row r="73" spans="1:3">
      <c r="A73" s="8"/>
      <c r="B73" s="8"/>
      <c r="C73" s="8"/>
    </row>
    <row r="74" spans="1:3">
      <c r="A74" s="8"/>
      <c r="B74" s="8"/>
      <c r="C74" s="8"/>
    </row>
    <row r="75" spans="1:3">
      <c r="A75" s="8"/>
      <c r="B75" s="8"/>
      <c r="C75" s="8"/>
    </row>
    <row r="76" spans="1:3">
      <c r="A76" s="8"/>
      <c r="B76" s="8"/>
      <c r="C76" s="8"/>
    </row>
    <row r="77" spans="1:3">
      <c r="A77" s="8"/>
      <c r="B77" s="8"/>
      <c r="C77" s="8"/>
    </row>
    <row r="78" spans="1:3">
      <c r="A78" s="8"/>
      <c r="B78" s="8"/>
      <c r="C78" s="8"/>
    </row>
    <row r="79" spans="1:3">
      <c r="A79" s="8"/>
      <c r="B79" s="8"/>
      <c r="C79" s="8"/>
    </row>
    <row r="80" spans="1:3">
      <c r="A80" s="8"/>
      <c r="B80" s="8"/>
      <c r="C80" s="8"/>
    </row>
    <row r="81" spans="1:3">
      <c r="A81" s="8"/>
      <c r="B81" s="8"/>
      <c r="C81" s="8"/>
    </row>
    <row r="82" spans="1:3">
      <c r="A82" s="8"/>
      <c r="B82" s="8"/>
      <c r="C82" s="8"/>
    </row>
    <row r="83" spans="1:3">
      <c r="A83" s="8"/>
      <c r="B83" s="8"/>
      <c r="C83" s="8"/>
    </row>
    <row r="84" spans="1:3">
      <c r="A84" s="8"/>
      <c r="B84" s="8"/>
      <c r="C84" s="8"/>
    </row>
    <row r="85" spans="1:3">
      <c r="A85" s="8"/>
      <c r="B85" s="8"/>
      <c r="C85" s="8"/>
    </row>
    <row r="86" spans="1:3">
      <c r="A86" s="8"/>
      <c r="B86" s="8"/>
      <c r="C86" s="8"/>
    </row>
    <row r="87" spans="1:3">
      <c r="A87" s="8"/>
      <c r="B87" s="8"/>
      <c r="C87" s="8"/>
    </row>
    <row r="88" spans="1:3">
      <c r="A88" s="8"/>
      <c r="B88" s="8"/>
      <c r="C88" s="8"/>
    </row>
    <row r="89" spans="1:3">
      <c r="A89" s="8"/>
      <c r="B89" s="8"/>
      <c r="C89" s="8"/>
    </row>
    <row r="90" spans="1:3">
      <c r="A90" s="8"/>
      <c r="B90" s="8"/>
      <c r="C90" s="8"/>
    </row>
    <row r="91" spans="1:3">
      <c r="A91" s="8"/>
      <c r="B91" s="8"/>
      <c r="C91" s="8"/>
    </row>
    <row r="92" spans="1:3">
      <c r="A92" s="8"/>
      <c r="B92" s="8"/>
      <c r="C92" s="8"/>
    </row>
    <row r="93" spans="1:3">
      <c r="A93" s="8"/>
      <c r="B93" s="8"/>
      <c r="C93" s="8"/>
    </row>
    <row r="94" spans="1:3">
      <c r="A94" s="8"/>
      <c r="B94" s="8"/>
      <c r="C94" s="8"/>
    </row>
    <row r="95" spans="1:3">
      <c r="A95" s="8"/>
      <c r="B95" s="8"/>
      <c r="C95" s="8"/>
    </row>
    <row r="96" spans="1:3">
      <c r="A96" s="8"/>
      <c r="B96" s="8"/>
      <c r="C96" s="8"/>
    </row>
    <row r="97" spans="1:3">
      <c r="A97" s="8"/>
      <c r="B97" s="8"/>
      <c r="C97" s="8"/>
    </row>
    <row r="98" spans="1:3">
      <c r="A98" s="8"/>
      <c r="B98" s="8"/>
      <c r="C98" s="8"/>
    </row>
    <row r="99" spans="1:3">
      <c r="A99" s="8"/>
      <c r="B99" s="8"/>
      <c r="C99" s="8"/>
    </row>
  </sheetData>
  <phoneticPr fontId="6" type="noConversion"/>
  <pageMargins left="0.75" right="0.75" top="1" bottom="1" header="0.5" footer="0.5"/>
  <pageSetup orientation="portrait" horizontalDpi="4294967292" verticalDpi="4294967292"/>
  <headerFooter>
    <oddHeader>&amp;C&amp;"Calibri,Regular"&amp;K000000Day in the Life of the Hudson River _x000D_10/18/11 - Other Observations</oddHeader>
    <oddFooter>&amp;R&amp;"Calibri,Regular"&amp;K000000&amp;P</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40"/>
  <sheetViews>
    <sheetView tabSelected="1" workbookViewId="0">
      <selection activeCell="T88" sqref="T88"/>
    </sheetView>
  </sheetViews>
  <sheetFormatPr baseColWidth="10" defaultRowHeight="15" x14ac:dyDescent="0"/>
  <sheetData>
    <row r="1" spans="1:20">
      <c r="A1" s="173" t="s">
        <v>835</v>
      </c>
      <c r="B1" s="174" t="s">
        <v>836</v>
      </c>
      <c r="C1" s="175" t="s">
        <v>837</v>
      </c>
      <c r="D1" s="176" t="s">
        <v>838</v>
      </c>
      <c r="E1" s="177"/>
      <c r="F1" s="178" t="s">
        <v>839</v>
      </c>
      <c r="G1" s="177" t="s">
        <v>840</v>
      </c>
      <c r="H1" s="179" t="s">
        <v>841</v>
      </c>
      <c r="I1" s="177"/>
      <c r="J1" s="177"/>
      <c r="K1" s="177"/>
      <c r="L1" s="177"/>
      <c r="M1" s="177"/>
      <c r="N1" s="177"/>
      <c r="O1" s="177"/>
      <c r="P1" s="177"/>
      <c r="Q1" s="177"/>
      <c r="R1" s="177"/>
      <c r="S1" s="177"/>
      <c r="T1" s="177"/>
    </row>
    <row r="2" spans="1:20">
      <c r="A2" s="177"/>
      <c r="B2" s="174"/>
      <c r="C2" s="175"/>
      <c r="D2" s="176" t="s">
        <v>842</v>
      </c>
      <c r="E2" s="176" t="s">
        <v>843</v>
      </c>
      <c r="F2" s="180"/>
      <c r="G2" s="181"/>
      <c r="H2" s="182"/>
      <c r="I2" s="177"/>
      <c r="J2" s="177"/>
      <c r="K2" s="177"/>
      <c r="L2" s="177"/>
      <c r="M2" s="177"/>
      <c r="N2" s="177"/>
      <c r="O2" s="177"/>
      <c r="P2" s="177"/>
      <c r="Q2" s="177"/>
      <c r="R2" s="177"/>
      <c r="S2" s="177"/>
      <c r="T2" s="177"/>
    </row>
    <row r="3" spans="1:20">
      <c r="A3" s="177"/>
      <c r="B3" s="174"/>
      <c r="C3" s="175"/>
      <c r="D3" s="183"/>
      <c r="E3" s="177"/>
      <c r="F3" s="184"/>
      <c r="G3" s="177"/>
      <c r="H3" s="182"/>
      <c r="I3" s="177"/>
      <c r="J3" s="177"/>
      <c r="K3" s="177"/>
      <c r="L3" s="177"/>
      <c r="M3" s="177"/>
      <c r="N3" s="177"/>
      <c r="O3" s="177"/>
      <c r="P3" s="177"/>
      <c r="Q3" s="177"/>
      <c r="R3" s="177"/>
      <c r="S3" s="177"/>
      <c r="T3" s="177"/>
    </row>
    <row r="4" spans="1:20">
      <c r="A4" s="177" t="s">
        <v>844</v>
      </c>
      <c r="B4" s="174" t="s">
        <v>192</v>
      </c>
      <c r="C4" s="177">
        <v>2</v>
      </c>
      <c r="D4" s="183">
        <v>0.137724507</v>
      </c>
      <c r="E4" s="177"/>
      <c r="F4" s="184">
        <v>0.137724507</v>
      </c>
      <c r="G4" s="177">
        <v>-9</v>
      </c>
      <c r="H4" s="185">
        <v>0.14000000000000001</v>
      </c>
      <c r="I4" s="177"/>
      <c r="J4" s="177"/>
      <c r="K4" s="177"/>
      <c r="L4" s="177"/>
      <c r="M4" s="177"/>
      <c r="N4" s="177"/>
      <c r="O4" s="177"/>
      <c r="P4" s="177"/>
      <c r="Q4" s="177"/>
      <c r="R4" s="177"/>
      <c r="S4" s="177"/>
      <c r="T4" s="177"/>
    </row>
    <row r="5" spans="1:20">
      <c r="A5" s="177" t="s">
        <v>845</v>
      </c>
      <c r="B5" s="174" t="s">
        <v>562</v>
      </c>
      <c r="C5" s="177">
        <v>1</v>
      </c>
      <c r="D5" s="183">
        <v>2.2752407030000001</v>
      </c>
      <c r="E5" s="177"/>
      <c r="F5" s="184"/>
      <c r="G5" s="177"/>
      <c r="H5" s="185"/>
      <c r="I5" s="177"/>
      <c r="J5" s="177"/>
      <c r="K5" s="177"/>
      <c r="L5" s="177"/>
      <c r="M5" s="177"/>
      <c r="N5" s="177"/>
      <c r="O5" s="177"/>
      <c r="P5" s="177"/>
      <c r="Q5" s="177"/>
      <c r="R5" s="177"/>
      <c r="S5" s="177"/>
      <c r="T5" s="177"/>
    </row>
    <row r="6" spans="1:20">
      <c r="A6" s="177" t="s">
        <v>846</v>
      </c>
      <c r="B6" s="174" t="s">
        <v>562</v>
      </c>
      <c r="C6" s="177">
        <v>2</v>
      </c>
      <c r="D6" s="183">
        <v>2.8516137860000002</v>
      </c>
      <c r="E6" s="177"/>
      <c r="F6" s="184">
        <v>2.5634272440000001</v>
      </c>
      <c r="G6" s="177">
        <v>-6.5</v>
      </c>
      <c r="H6" s="185">
        <v>2.56</v>
      </c>
      <c r="I6" s="177"/>
      <c r="J6" s="177"/>
      <c r="K6" s="177"/>
      <c r="L6" s="177"/>
      <c r="M6" s="177"/>
      <c r="N6" s="177"/>
      <c r="O6" s="177"/>
      <c r="P6" s="177"/>
      <c r="Q6" s="177"/>
      <c r="R6" s="177"/>
      <c r="S6" s="177"/>
      <c r="T6" s="177"/>
    </row>
    <row r="7" spans="1:20">
      <c r="A7" s="177" t="s">
        <v>847</v>
      </c>
      <c r="B7" s="186" t="s">
        <v>848</v>
      </c>
      <c r="C7" s="177">
        <v>1</v>
      </c>
      <c r="D7" s="183">
        <v>7.1648587999999999E-2</v>
      </c>
      <c r="E7" s="177"/>
      <c r="F7" s="184"/>
      <c r="G7" s="177"/>
      <c r="H7" s="185"/>
      <c r="I7" s="177"/>
      <c r="J7" s="177"/>
      <c r="K7" s="177"/>
      <c r="L7" s="177"/>
      <c r="M7" s="177"/>
      <c r="N7" s="177"/>
      <c r="O7" s="177"/>
      <c r="P7" s="177"/>
      <c r="Q7" s="177"/>
      <c r="R7" s="177"/>
      <c r="S7" s="177"/>
      <c r="T7" s="177"/>
    </row>
    <row r="8" spans="1:20">
      <c r="A8" s="177" t="s">
        <v>847</v>
      </c>
      <c r="B8" s="186" t="s">
        <v>848</v>
      </c>
      <c r="C8" s="177">
        <v>2</v>
      </c>
      <c r="D8" s="183">
        <v>0.25634272400000002</v>
      </c>
      <c r="E8" s="177"/>
      <c r="F8" s="184"/>
      <c r="G8" s="177"/>
      <c r="H8" s="185"/>
      <c r="I8" s="177"/>
      <c r="J8" s="177"/>
      <c r="K8" s="177"/>
      <c r="L8" s="177"/>
      <c r="M8" s="177"/>
      <c r="N8" s="177"/>
      <c r="O8" s="177"/>
      <c r="P8" s="177"/>
      <c r="Q8" s="177"/>
      <c r="R8" s="177"/>
      <c r="S8" s="177"/>
      <c r="T8" s="177"/>
    </row>
    <row r="9" spans="1:20">
      <c r="A9" s="177" t="s">
        <v>849</v>
      </c>
      <c r="B9" s="174" t="s">
        <v>848</v>
      </c>
      <c r="C9" s="177">
        <v>3</v>
      </c>
      <c r="D9" s="183">
        <v>0.19424728199999999</v>
      </c>
      <c r="E9" s="177"/>
      <c r="F9" s="184">
        <v>0.17407953100000001</v>
      </c>
      <c r="G9" s="177">
        <v>-2</v>
      </c>
      <c r="H9" s="185">
        <v>0.17</v>
      </c>
      <c r="I9" s="177"/>
      <c r="J9" s="177"/>
      <c r="K9" s="177"/>
      <c r="L9" s="177"/>
      <c r="M9" s="177"/>
      <c r="N9" s="177"/>
      <c r="O9" s="177"/>
      <c r="P9" s="177"/>
      <c r="Q9" s="177"/>
      <c r="R9" s="177"/>
      <c r="S9" s="177"/>
      <c r="T9" s="177"/>
    </row>
    <row r="10" spans="1:20">
      <c r="A10" s="177"/>
      <c r="B10" s="174" t="s">
        <v>850</v>
      </c>
      <c r="C10" s="187">
        <v>4</v>
      </c>
      <c r="D10" s="183">
        <v>5.7318870000000001E-2</v>
      </c>
      <c r="E10" s="177"/>
      <c r="F10" s="184">
        <v>5.7318870000000001E-2</v>
      </c>
      <c r="G10" s="177">
        <v>-1</v>
      </c>
      <c r="H10" s="185">
        <v>0.06</v>
      </c>
      <c r="I10" s="177"/>
      <c r="J10" s="177"/>
      <c r="K10" s="177"/>
      <c r="L10" s="177"/>
      <c r="M10" s="177"/>
      <c r="N10" s="177"/>
      <c r="O10" s="177"/>
      <c r="P10" s="177"/>
      <c r="Q10" s="177"/>
      <c r="R10" s="177"/>
      <c r="S10" s="177"/>
      <c r="T10" s="177"/>
    </row>
    <row r="11" spans="1:20">
      <c r="A11" s="177" t="s">
        <v>851</v>
      </c>
      <c r="B11" s="174" t="s">
        <v>852</v>
      </c>
      <c r="C11" s="177">
        <v>1</v>
      </c>
      <c r="D11" s="183">
        <v>0.20698480899999999</v>
      </c>
      <c r="E11" s="177"/>
      <c r="F11" s="184">
        <v>0.20698480899999999</v>
      </c>
      <c r="G11" s="177">
        <v>2</v>
      </c>
      <c r="H11" s="185">
        <v>0.21</v>
      </c>
      <c r="I11" s="177"/>
      <c r="J11" s="177"/>
      <c r="K11" s="177"/>
      <c r="L11" s="177"/>
      <c r="M11" s="177"/>
      <c r="N11" s="177"/>
      <c r="O11" s="177"/>
      <c r="P11" s="177"/>
      <c r="Q11" s="177"/>
      <c r="R11" s="177"/>
      <c r="S11" s="177"/>
      <c r="T11" s="177"/>
    </row>
    <row r="12" spans="1:20">
      <c r="A12" s="177" t="s">
        <v>853</v>
      </c>
      <c r="B12" s="174" t="s">
        <v>854</v>
      </c>
      <c r="C12" s="177">
        <v>1</v>
      </c>
      <c r="D12" s="183">
        <v>9.3939258999999997E-2</v>
      </c>
      <c r="E12" s="177"/>
      <c r="F12" s="184">
        <v>9.3939258999999997E-2</v>
      </c>
      <c r="G12" s="177">
        <v>2.5</v>
      </c>
      <c r="H12" s="185">
        <v>0.09</v>
      </c>
      <c r="I12" s="177"/>
      <c r="J12" s="177"/>
      <c r="K12" s="177"/>
      <c r="L12" s="177"/>
      <c r="M12" s="177"/>
      <c r="N12" s="177"/>
      <c r="O12" s="177"/>
      <c r="P12" s="177"/>
      <c r="Q12" s="177"/>
      <c r="R12" s="177"/>
      <c r="S12" s="177"/>
      <c r="T12" s="177"/>
    </row>
    <row r="13" spans="1:20">
      <c r="A13" s="177" t="s">
        <v>855</v>
      </c>
      <c r="B13" s="174" t="s">
        <v>856</v>
      </c>
      <c r="C13" s="177">
        <v>1</v>
      </c>
      <c r="D13" s="183">
        <v>0.22609109899999999</v>
      </c>
      <c r="E13" s="177"/>
      <c r="F13" s="184"/>
      <c r="G13" s="177"/>
      <c r="H13" s="185"/>
      <c r="I13" s="177"/>
      <c r="J13" s="177"/>
      <c r="K13" s="177"/>
      <c r="L13" s="177"/>
      <c r="M13" s="177"/>
      <c r="N13" s="177"/>
      <c r="O13" s="177"/>
      <c r="P13" s="177"/>
      <c r="Q13" s="177"/>
      <c r="R13" s="177"/>
      <c r="S13" s="177"/>
      <c r="T13" s="177"/>
    </row>
    <row r="14" spans="1:20">
      <c r="A14" s="177" t="s">
        <v>857</v>
      </c>
      <c r="B14" s="174" t="s">
        <v>856</v>
      </c>
      <c r="C14" s="177">
        <v>2</v>
      </c>
      <c r="D14" s="183">
        <v>0.29296311400000002</v>
      </c>
      <c r="E14" s="177"/>
      <c r="F14" s="184"/>
      <c r="G14" s="177"/>
      <c r="H14" s="185"/>
      <c r="I14" s="177"/>
      <c r="J14" s="189"/>
      <c r="K14" s="188"/>
      <c r="L14" s="188"/>
    </row>
    <row r="15" spans="1:20">
      <c r="A15" s="177" t="s">
        <v>858</v>
      </c>
      <c r="B15" s="174" t="s">
        <v>856</v>
      </c>
      <c r="C15" s="177">
        <v>3</v>
      </c>
      <c r="D15" s="183">
        <v>0.60980909000000005</v>
      </c>
      <c r="E15" s="177"/>
      <c r="F15" s="184">
        <v>0.376287767</v>
      </c>
      <c r="G15" s="177">
        <v>4</v>
      </c>
      <c r="H15" s="185">
        <v>0.38</v>
      </c>
      <c r="I15" s="177"/>
      <c r="J15" s="189"/>
      <c r="K15" s="189"/>
      <c r="L15" s="189"/>
    </row>
    <row r="16" spans="1:20">
      <c r="A16" s="177" t="s">
        <v>859</v>
      </c>
      <c r="B16" s="174" t="s">
        <v>860</v>
      </c>
      <c r="C16" s="177">
        <v>1</v>
      </c>
      <c r="D16" s="183">
        <v>0.111453358</v>
      </c>
      <c r="E16" s="177"/>
      <c r="F16" s="184"/>
      <c r="G16" s="177"/>
      <c r="H16" s="185"/>
      <c r="I16" s="177"/>
      <c r="J16" s="189"/>
      <c r="K16" s="188"/>
      <c r="L16" s="188"/>
    </row>
    <row r="17" spans="1:9">
      <c r="A17" s="177" t="s">
        <v>861</v>
      </c>
      <c r="B17" s="174" t="s">
        <v>860</v>
      </c>
      <c r="C17" s="177">
        <v>2</v>
      </c>
      <c r="D17" s="183">
        <v>0.24519738899999999</v>
      </c>
      <c r="E17" s="177"/>
      <c r="F17" s="184"/>
      <c r="G17" s="177"/>
      <c r="H17" s="185"/>
      <c r="I17" s="177"/>
    </row>
    <row r="18" spans="1:9">
      <c r="A18" s="177" t="s">
        <v>862</v>
      </c>
      <c r="B18" s="174" t="s">
        <v>860</v>
      </c>
      <c r="C18" s="177">
        <v>3</v>
      </c>
      <c r="D18" s="183">
        <v>0.18947070899999999</v>
      </c>
      <c r="E18" s="177"/>
      <c r="F18" s="184">
        <v>0.182040485</v>
      </c>
      <c r="G18" s="177">
        <v>5</v>
      </c>
      <c r="H18" s="185">
        <v>0.18</v>
      </c>
      <c r="I18" s="177"/>
    </row>
    <row r="19" spans="1:9">
      <c r="A19" s="177" t="s">
        <v>863</v>
      </c>
      <c r="B19" s="174" t="s">
        <v>864</v>
      </c>
      <c r="C19" s="177">
        <v>1</v>
      </c>
      <c r="D19" s="183">
        <v>0.117822122</v>
      </c>
      <c r="E19" s="177"/>
      <c r="F19" s="184">
        <v>0.117822122</v>
      </c>
      <c r="G19" s="177">
        <v>12</v>
      </c>
      <c r="H19" s="185">
        <v>0.12</v>
      </c>
      <c r="I19" s="177"/>
    </row>
    <row r="20" spans="1:9">
      <c r="A20" s="190" t="s">
        <v>865</v>
      </c>
      <c r="B20" s="174" t="s">
        <v>176</v>
      </c>
      <c r="C20" s="177">
        <v>1</v>
      </c>
      <c r="D20" s="183">
        <v>7.0056397000000006E-2</v>
      </c>
      <c r="E20" s="177"/>
      <c r="F20" s="184">
        <v>7.0056397000000006E-2</v>
      </c>
      <c r="G20" s="177">
        <v>13</v>
      </c>
      <c r="H20" s="185">
        <v>7.0000000000000007E-2</v>
      </c>
      <c r="I20" s="177"/>
    </row>
    <row r="21" spans="1:9">
      <c r="A21" s="177"/>
      <c r="B21" s="174" t="s">
        <v>866</v>
      </c>
      <c r="C21" s="177">
        <v>1</v>
      </c>
      <c r="D21" s="183">
        <v>0.40760085400000001</v>
      </c>
      <c r="E21" s="177"/>
      <c r="F21" s="184">
        <v>0.40760085400000001</v>
      </c>
      <c r="G21" s="177">
        <v>13</v>
      </c>
      <c r="H21" s="185">
        <v>0.41</v>
      </c>
      <c r="I21" s="177"/>
    </row>
    <row r="22" spans="1:9">
      <c r="A22" s="177"/>
      <c r="B22" s="186" t="s">
        <v>867</v>
      </c>
      <c r="C22" s="177">
        <v>1</v>
      </c>
      <c r="D22" s="183">
        <v>0.84226895199999996</v>
      </c>
      <c r="E22" s="177"/>
      <c r="F22" s="184"/>
      <c r="G22" s="177"/>
      <c r="H22" s="185"/>
      <c r="I22" s="177"/>
    </row>
    <row r="23" spans="1:9">
      <c r="A23" s="177" t="s">
        <v>868</v>
      </c>
      <c r="B23" s="174" t="s">
        <v>867</v>
      </c>
      <c r="C23" s="177">
        <v>2</v>
      </c>
      <c r="D23" s="183">
        <v>0.97760517300000005</v>
      </c>
      <c r="E23" s="177"/>
      <c r="F23" s="184"/>
      <c r="G23" s="177"/>
      <c r="H23" s="185"/>
      <c r="I23" s="177"/>
    </row>
    <row r="24" spans="1:9">
      <c r="A24" s="177" t="s">
        <v>857</v>
      </c>
      <c r="B24" s="174" t="s">
        <v>867</v>
      </c>
      <c r="C24" s="177">
        <v>3</v>
      </c>
      <c r="D24" s="183">
        <v>3.2353317769999999</v>
      </c>
      <c r="E24" s="177"/>
      <c r="F24" s="184">
        <v>1.6850686340000001</v>
      </c>
      <c r="G24" s="177">
        <v>14</v>
      </c>
      <c r="H24" s="185">
        <v>1.69</v>
      </c>
      <c r="I24" s="177"/>
    </row>
    <row r="25" spans="1:9">
      <c r="A25" s="177" t="s">
        <v>869</v>
      </c>
      <c r="B25" s="174" t="s">
        <v>870</v>
      </c>
      <c r="C25" s="177">
        <v>1</v>
      </c>
      <c r="D25" s="183">
        <v>1.041292806</v>
      </c>
      <c r="E25" s="177"/>
      <c r="F25" s="184">
        <v>1.041292806</v>
      </c>
      <c r="G25" s="177">
        <v>17.5</v>
      </c>
      <c r="H25" s="185">
        <v>1.04</v>
      </c>
      <c r="I25" s="177"/>
    </row>
    <row r="26" spans="1:9">
      <c r="A26" s="177" t="s">
        <v>871</v>
      </c>
      <c r="B26" s="174" t="s">
        <v>872</v>
      </c>
      <c r="C26" s="177">
        <v>1</v>
      </c>
      <c r="D26" s="183">
        <v>0.484026014</v>
      </c>
      <c r="E26" s="177"/>
      <c r="F26" s="184">
        <v>0.484026014</v>
      </c>
      <c r="G26" s="177">
        <v>18</v>
      </c>
      <c r="H26" s="185">
        <v>0.48</v>
      </c>
      <c r="I26" s="177"/>
    </row>
    <row r="27" spans="1:9">
      <c r="A27" s="177" t="s">
        <v>873</v>
      </c>
      <c r="B27" s="174" t="s">
        <v>170</v>
      </c>
      <c r="C27" s="177">
        <v>2</v>
      </c>
      <c r="D27" s="183">
        <v>0.12737526699999999</v>
      </c>
      <c r="E27" s="177"/>
      <c r="F27" s="184">
        <v>0.12737526699999999</v>
      </c>
      <c r="G27" s="177">
        <v>18.5</v>
      </c>
      <c r="H27" s="185">
        <v>0.13</v>
      </c>
      <c r="I27" s="177"/>
    </row>
    <row r="28" spans="1:9">
      <c r="A28" s="177" t="s">
        <v>874</v>
      </c>
      <c r="B28" s="174" t="s">
        <v>169</v>
      </c>
      <c r="C28" s="177">
        <v>1</v>
      </c>
      <c r="D28" s="183">
        <v>0.33117569400000002</v>
      </c>
      <c r="E28" s="177"/>
      <c r="F28" s="184">
        <v>0.33117569400000002</v>
      </c>
      <c r="G28" s="177">
        <v>23</v>
      </c>
      <c r="H28" s="185">
        <v>0.33</v>
      </c>
      <c r="I28" s="177"/>
    </row>
    <row r="29" spans="1:9">
      <c r="A29" s="177" t="s">
        <v>863</v>
      </c>
      <c r="B29" s="174" t="s">
        <v>875</v>
      </c>
      <c r="C29" s="186">
        <v>1</v>
      </c>
      <c r="D29" s="183">
        <v>0.77380474600000004</v>
      </c>
      <c r="E29" s="177"/>
      <c r="F29" s="184">
        <v>0.77380474600000004</v>
      </c>
      <c r="G29" s="177">
        <v>25</v>
      </c>
      <c r="H29" s="185">
        <v>0.77</v>
      </c>
      <c r="I29" s="177"/>
    </row>
    <row r="30" spans="1:9">
      <c r="A30" s="177" t="s">
        <v>876</v>
      </c>
      <c r="B30" s="174" t="s">
        <v>877</v>
      </c>
      <c r="C30" s="177">
        <v>1</v>
      </c>
      <c r="D30" s="183">
        <v>5.6188414570000003</v>
      </c>
      <c r="E30" s="177"/>
      <c r="F30" s="184">
        <v>5.6188414570000003</v>
      </c>
      <c r="G30" s="177">
        <v>28</v>
      </c>
      <c r="H30" s="185">
        <v>5.62</v>
      </c>
      <c r="I30" s="177"/>
    </row>
    <row r="31" spans="1:9">
      <c r="A31" s="177" t="s">
        <v>878</v>
      </c>
      <c r="B31" s="174" t="s">
        <v>879</v>
      </c>
      <c r="C31" s="177">
        <v>1</v>
      </c>
      <c r="D31" s="183">
        <v>0.490394777</v>
      </c>
      <c r="E31" s="177"/>
      <c r="F31" s="184"/>
      <c r="G31" s="177"/>
      <c r="H31" s="185"/>
      <c r="I31" s="177"/>
    </row>
    <row r="32" spans="1:9">
      <c r="A32" s="177" t="s">
        <v>878</v>
      </c>
      <c r="B32" s="174" t="s">
        <v>879</v>
      </c>
      <c r="C32" s="177">
        <v>2</v>
      </c>
      <c r="D32" s="183">
        <v>0.63528414300000002</v>
      </c>
      <c r="E32" s="177"/>
      <c r="F32" s="184">
        <v>0.56283945999999996</v>
      </c>
      <c r="G32" s="177">
        <v>30.5</v>
      </c>
      <c r="H32" s="185">
        <v>0.56000000000000005</v>
      </c>
      <c r="I32" s="177"/>
    </row>
    <row r="33" spans="1:20">
      <c r="A33" s="177" t="s">
        <v>880</v>
      </c>
      <c r="B33" s="174" t="s">
        <v>881</v>
      </c>
      <c r="C33" s="177">
        <v>1</v>
      </c>
      <c r="D33" s="183">
        <v>2.8643513120000001</v>
      </c>
      <c r="E33" s="177"/>
      <c r="F33" s="184"/>
      <c r="G33" s="177"/>
      <c r="H33" s="185"/>
      <c r="I33" s="177"/>
    </row>
    <row r="34" spans="1:20">
      <c r="A34" s="177" t="s">
        <v>882</v>
      </c>
      <c r="B34" s="174" t="s">
        <v>883</v>
      </c>
      <c r="C34" s="177">
        <v>2</v>
      </c>
      <c r="D34" s="183">
        <v>0.43148371600000002</v>
      </c>
      <c r="E34" s="177"/>
      <c r="F34" s="184">
        <v>1.647917514</v>
      </c>
      <c r="G34" s="177">
        <v>31</v>
      </c>
      <c r="H34" s="185">
        <v>1.65</v>
      </c>
      <c r="I34" s="177"/>
      <c r="J34" s="177"/>
      <c r="K34" s="177"/>
      <c r="L34" s="177"/>
      <c r="M34" s="177"/>
      <c r="N34" s="177"/>
      <c r="O34" s="177"/>
      <c r="P34" s="177"/>
      <c r="Q34" s="177"/>
      <c r="R34" s="177"/>
      <c r="S34" s="177"/>
      <c r="T34" s="177"/>
    </row>
    <row r="35" spans="1:20">
      <c r="A35" s="177"/>
      <c r="B35" s="174" t="s">
        <v>884</v>
      </c>
      <c r="C35" s="177">
        <v>1</v>
      </c>
      <c r="D35" s="183">
        <v>0.71967025699999998</v>
      </c>
      <c r="E35" s="177"/>
      <c r="F35" s="184">
        <v>0.71967025699999998</v>
      </c>
      <c r="G35" s="177">
        <v>32</v>
      </c>
      <c r="H35" s="185">
        <v>0.72</v>
      </c>
      <c r="I35" s="177"/>
      <c r="J35" s="177"/>
      <c r="K35" s="177"/>
      <c r="L35" s="177"/>
      <c r="M35" s="177"/>
      <c r="N35" s="177"/>
      <c r="O35" s="177"/>
      <c r="P35" s="177"/>
      <c r="Q35" s="177"/>
      <c r="R35" s="177"/>
      <c r="S35" s="177"/>
      <c r="T35" s="177"/>
    </row>
    <row r="36" spans="1:20">
      <c r="A36" s="177" t="s">
        <v>885</v>
      </c>
      <c r="B36" s="174" t="s">
        <v>886</v>
      </c>
      <c r="C36" s="177">
        <v>1</v>
      </c>
      <c r="D36" s="183">
        <v>0.22927548</v>
      </c>
      <c r="E36" s="177"/>
      <c r="F36" s="184"/>
      <c r="G36" s="177"/>
      <c r="H36" s="185"/>
      <c r="I36" s="177"/>
      <c r="J36" s="177"/>
      <c r="K36" s="177"/>
      <c r="L36" s="177"/>
      <c r="M36" s="177"/>
      <c r="N36" s="177"/>
      <c r="O36" s="177"/>
      <c r="P36" s="177"/>
      <c r="Q36" s="177"/>
      <c r="R36" s="177"/>
      <c r="S36" s="177"/>
      <c r="T36" s="177"/>
    </row>
    <row r="37" spans="1:20">
      <c r="A37" s="177" t="s">
        <v>887</v>
      </c>
      <c r="B37" s="174" t="s">
        <v>886</v>
      </c>
      <c r="C37" s="177">
        <v>2</v>
      </c>
      <c r="D37" s="183">
        <v>7.3240778000000006E-2</v>
      </c>
      <c r="E37" s="177"/>
      <c r="F37" s="184">
        <v>0.15125812899999999</v>
      </c>
      <c r="G37" s="177">
        <v>35</v>
      </c>
      <c r="H37" s="185">
        <v>0.15</v>
      </c>
      <c r="I37" s="177"/>
      <c r="J37" s="177"/>
      <c r="K37" s="177"/>
      <c r="L37" s="177"/>
      <c r="M37" s="177"/>
      <c r="N37" s="177"/>
      <c r="O37" s="177"/>
      <c r="P37" s="177"/>
      <c r="Q37" s="177"/>
      <c r="R37" s="177"/>
      <c r="S37" s="177"/>
      <c r="T37" s="177"/>
    </row>
    <row r="38" spans="1:20">
      <c r="A38" s="177" t="s">
        <v>844</v>
      </c>
      <c r="B38" s="174" t="s">
        <v>888</v>
      </c>
      <c r="C38" s="177">
        <v>1</v>
      </c>
      <c r="D38" s="183">
        <v>0.40760085400000001</v>
      </c>
      <c r="E38" s="177"/>
      <c r="F38" s="184"/>
      <c r="G38" s="177"/>
      <c r="H38" s="185"/>
      <c r="I38" s="177"/>
      <c r="J38" s="177"/>
      <c r="K38" s="177"/>
      <c r="L38" s="177"/>
      <c r="M38" s="177"/>
      <c r="N38" s="177"/>
      <c r="O38" s="177"/>
      <c r="P38" s="177"/>
      <c r="Q38" s="177"/>
      <c r="R38" s="177"/>
      <c r="S38" s="177"/>
      <c r="T38" s="177"/>
    </row>
    <row r="39" spans="1:20">
      <c r="A39" s="177" t="s">
        <v>844</v>
      </c>
      <c r="B39" s="174" t="s">
        <v>888</v>
      </c>
      <c r="C39" s="177">
        <v>2</v>
      </c>
      <c r="D39" s="183">
        <v>0.55726679199999996</v>
      </c>
      <c r="E39" s="177"/>
      <c r="F39" s="184"/>
      <c r="G39" s="177"/>
      <c r="H39" s="185"/>
      <c r="I39" s="177"/>
      <c r="J39" s="177"/>
      <c r="K39" s="177"/>
      <c r="L39" s="177"/>
      <c r="M39" s="177"/>
      <c r="N39" s="177"/>
      <c r="O39" s="177"/>
      <c r="P39" s="177"/>
      <c r="Q39" s="177"/>
      <c r="R39" s="177"/>
      <c r="S39" s="177"/>
      <c r="T39" s="177"/>
    </row>
    <row r="40" spans="1:20">
      <c r="A40" s="177" t="s">
        <v>889</v>
      </c>
      <c r="B40" s="174" t="s">
        <v>888</v>
      </c>
      <c r="C40" s="177">
        <v>3</v>
      </c>
      <c r="D40" s="183">
        <v>0.62254661700000002</v>
      </c>
      <c r="E40" s="177"/>
      <c r="F40" s="184">
        <v>0.52913808799999995</v>
      </c>
      <c r="G40" s="177">
        <v>40</v>
      </c>
      <c r="H40" s="185">
        <v>0.53</v>
      </c>
      <c r="I40" s="177"/>
      <c r="J40" s="177"/>
      <c r="K40" s="177"/>
      <c r="L40" s="177"/>
      <c r="M40" s="177"/>
      <c r="N40" s="177"/>
      <c r="O40" s="177"/>
      <c r="P40" s="177"/>
      <c r="Q40" s="177"/>
      <c r="R40" s="177"/>
      <c r="S40" s="177"/>
      <c r="T40" s="177"/>
    </row>
    <row r="41" spans="1:20">
      <c r="A41" s="177" t="s">
        <v>845</v>
      </c>
      <c r="B41" s="174" t="s">
        <v>890</v>
      </c>
      <c r="C41" s="177">
        <v>1</v>
      </c>
      <c r="D41" s="183">
        <v>0.52860735700000006</v>
      </c>
      <c r="E41" s="177"/>
      <c r="F41" s="184"/>
      <c r="G41" s="177"/>
      <c r="H41" s="185"/>
      <c r="I41" s="177"/>
      <c r="J41" s="177"/>
      <c r="K41" s="177"/>
      <c r="L41" s="177"/>
      <c r="M41" s="177"/>
      <c r="N41" s="177"/>
      <c r="O41" s="177"/>
      <c r="P41" s="177"/>
      <c r="Q41" s="177"/>
      <c r="R41" s="177"/>
      <c r="S41" s="177"/>
      <c r="T41" s="177"/>
    </row>
    <row r="42" spans="1:20">
      <c r="A42" s="177" t="s">
        <v>891</v>
      </c>
      <c r="B42" s="186" t="s">
        <v>890</v>
      </c>
      <c r="C42" s="177">
        <v>2</v>
      </c>
      <c r="D42" s="183">
        <v>0.42193057099999998</v>
      </c>
      <c r="E42" s="177"/>
      <c r="F42" s="184">
        <v>0.47526896400000002</v>
      </c>
      <c r="G42" s="177">
        <v>41</v>
      </c>
      <c r="H42" s="185">
        <v>0.48</v>
      </c>
      <c r="I42" s="177"/>
      <c r="J42" s="177"/>
      <c r="K42" s="177"/>
      <c r="L42" s="177"/>
      <c r="M42" s="177"/>
      <c r="N42" s="177"/>
      <c r="O42" s="177"/>
      <c r="P42" s="177"/>
      <c r="Q42" s="177"/>
      <c r="R42" s="177"/>
      <c r="S42" s="177"/>
      <c r="T42" s="177"/>
    </row>
    <row r="43" spans="1:20">
      <c r="A43" s="177"/>
      <c r="B43" s="174" t="s">
        <v>892</v>
      </c>
      <c r="C43" s="177">
        <v>1</v>
      </c>
      <c r="D43" s="183">
        <v>0.29296311400000002</v>
      </c>
      <c r="E43" s="177"/>
      <c r="F43" s="184"/>
      <c r="G43" s="177"/>
      <c r="H43" s="185"/>
      <c r="I43" s="177"/>
      <c r="J43" s="177"/>
      <c r="K43" s="177"/>
      <c r="L43" s="177"/>
      <c r="M43" s="177"/>
      <c r="N43" s="177"/>
      <c r="O43" s="177"/>
      <c r="P43" s="177"/>
      <c r="Q43" s="177"/>
      <c r="R43" s="177"/>
      <c r="S43" s="177"/>
      <c r="T43" s="177"/>
    </row>
    <row r="44" spans="1:20">
      <c r="A44" s="177"/>
      <c r="B44" s="174" t="s">
        <v>892</v>
      </c>
      <c r="C44" s="177">
        <v>2</v>
      </c>
      <c r="D44" s="183">
        <v>0.92187849399999999</v>
      </c>
      <c r="E44" s="177"/>
      <c r="F44" s="184">
        <v>0.60742080399999998</v>
      </c>
      <c r="G44" s="177">
        <v>43</v>
      </c>
      <c r="H44" s="185">
        <v>0.61</v>
      </c>
      <c r="I44" s="177"/>
      <c r="J44" s="177"/>
      <c r="K44" s="177"/>
      <c r="L44" s="177"/>
      <c r="M44" s="177"/>
      <c r="N44" s="177"/>
      <c r="O44" s="177"/>
      <c r="P44" s="177"/>
      <c r="Q44" s="177"/>
      <c r="R44" s="177"/>
      <c r="S44" s="177"/>
      <c r="T44" s="177"/>
    </row>
    <row r="45" spans="1:20">
      <c r="A45" s="177" t="s">
        <v>893</v>
      </c>
      <c r="B45" s="174" t="s">
        <v>155</v>
      </c>
      <c r="C45" s="177">
        <v>1</v>
      </c>
      <c r="D45" s="183">
        <v>0.81201732599999998</v>
      </c>
      <c r="E45" s="177"/>
      <c r="F45" s="184">
        <v>0.81201732599999998</v>
      </c>
      <c r="G45" s="177">
        <v>53</v>
      </c>
      <c r="H45" s="185">
        <v>0.81</v>
      </c>
      <c r="I45" s="177"/>
      <c r="J45" s="177"/>
      <c r="K45" s="177"/>
      <c r="L45" s="177"/>
      <c r="M45" s="177"/>
      <c r="N45" s="177"/>
      <c r="O45" s="177"/>
      <c r="P45" s="177"/>
      <c r="Q45" s="177"/>
      <c r="R45" s="177"/>
      <c r="S45" s="177"/>
      <c r="T45" s="177"/>
    </row>
    <row r="46" spans="1:20">
      <c r="A46" s="177"/>
      <c r="B46" s="174" t="s">
        <v>154</v>
      </c>
      <c r="C46" s="177">
        <v>1</v>
      </c>
      <c r="D46" s="183">
        <v>0.22131452600000001</v>
      </c>
      <c r="E46" s="177"/>
      <c r="F46" s="184">
        <v>0.22131452600000001</v>
      </c>
      <c r="G46" s="177">
        <v>55</v>
      </c>
      <c r="H46" s="185">
        <v>0.22</v>
      </c>
      <c r="I46" s="177"/>
      <c r="J46" s="177"/>
      <c r="K46" s="177"/>
      <c r="L46" s="177"/>
      <c r="M46" s="177"/>
      <c r="N46" s="177"/>
      <c r="O46" s="177"/>
      <c r="P46" s="177"/>
      <c r="Q46" s="177"/>
      <c r="R46" s="177"/>
      <c r="S46" s="177"/>
      <c r="T46" s="177"/>
    </row>
    <row r="47" spans="1:20">
      <c r="A47" s="177"/>
      <c r="B47" s="174" t="s">
        <v>152</v>
      </c>
      <c r="C47" s="177">
        <v>1</v>
      </c>
      <c r="D47" s="183">
        <v>0.49294228299999998</v>
      </c>
      <c r="E47" s="177"/>
      <c r="F47" s="184"/>
      <c r="G47" s="177"/>
      <c r="H47" s="185"/>
      <c r="I47" s="177"/>
      <c r="J47" s="177"/>
      <c r="K47" s="177"/>
      <c r="L47" s="177"/>
      <c r="M47" s="177"/>
      <c r="N47" s="177"/>
      <c r="O47" s="177"/>
      <c r="P47" s="177"/>
      <c r="Q47" s="177"/>
      <c r="R47" s="177"/>
      <c r="S47" s="177"/>
      <c r="T47" s="177"/>
    </row>
    <row r="48" spans="1:20">
      <c r="A48" s="177" t="s">
        <v>894</v>
      </c>
      <c r="B48" s="174" t="s">
        <v>152</v>
      </c>
      <c r="C48" s="177">
        <v>2</v>
      </c>
      <c r="D48" s="183">
        <v>0.59611624900000004</v>
      </c>
      <c r="E48" s="177"/>
      <c r="F48" s="184">
        <v>0.54452926599999996</v>
      </c>
      <c r="G48" s="177">
        <v>59</v>
      </c>
      <c r="H48" s="185">
        <v>0.54</v>
      </c>
      <c r="I48" s="177"/>
      <c r="J48" s="177"/>
      <c r="K48" s="177"/>
      <c r="L48" s="177"/>
      <c r="M48" s="177"/>
      <c r="N48" s="177"/>
      <c r="O48" s="177"/>
      <c r="P48" s="177"/>
      <c r="Q48" s="177"/>
      <c r="R48" s="177"/>
      <c r="S48" s="177"/>
      <c r="T48" s="177"/>
    </row>
    <row r="49" spans="1:20">
      <c r="A49" s="177"/>
      <c r="B49" s="174" t="s">
        <v>151</v>
      </c>
      <c r="C49" s="177">
        <v>1</v>
      </c>
      <c r="D49" s="183">
        <v>1.0269630890000001</v>
      </c>
      <c r="E49" s="177"/>
      <c r="F49" s="184">
        <v>1.0269630890000001</v>
      </c>
      <c r="G49" s="177">
        <v>60</v>
      </c>
      <c r="H49" s="185">
        <v>1.03</v>
      </c>
      <c r="I49" s="177"/>
      <c r="J49" s="177"/>
      <c r="K49" s="177"/>
      <c r="L49" s="177"/>
      <c r="M49" s="177"/>
      <c r="N49" s="177"/>
      <c r="O49" s="177"/>
      <c r="P49" s="177"/>
      <c r="Q49" s="177"/>
      <c r="R49" s="177"/>
      <c r="S49" s="177"/>
      <c r="T49" s="177"/>
    </row>
    <row r="50" spans="1:20">
      <c r="A50" s="177"/>
      <c r="B50" s="174" t="s">
        <v>150</v>
      </c>
      <c r="C50" s="177">
        <v>1</v>
      </c>
      <c r="D50" s="183">
        <v>0.60662470800000001</v>
      </c>
      <c r="E50" s="177"/>
      <c r="F50" s="184">
        <v>0.60662470800000001</v>
      </c>
      <c r="G50" s="177">
        <v>61</v>
      </c>
      <c r="H50" s="185">
        <v>0.61</v>
      </c>
      <c r="I50" s="177"/>
      <c r="J50" s="177"/>
      <c r="K50" s="177"/>
      <c r="L50" s="177"/>
      <c r="M50" s="177"/>
      <c r="N50" s="177"/>
      <c r="O50" s="177"/>
      <c r="P50" s="177"/>
      <c r="Q50" s="177"/>
      <c r="R50" s="177"/>
      <c r="S50" s="177"/>
      <c r="T50" s="177"/>
    </row>
    <row r="51" spans="1:20">
      <c r="A51" s="177" t="s">
        <v>895</v>
      </c>
      <c r="B51" s="174" t="s">
        <v>896</v>
      </c>
      <c r="C51" s="177">
        <v>1</v>
      </c>
      <c r="D51" s="183">
        <v>0.55726679199999996</v>
      </c>
      <c r="E51" s="177"/>
      <c r="F51" s="184"/>
      <c r="G51" s="177"/>
      <c r="H51" s="185"/>
      <c r="I51" s="177"/>
      <c r="J51" s="177"/>
      <c r="K51" s="177"/>
      <c r="L51" s="177"/>
      <c r="M51" s="177"/>
      <c r="N51" s="177"/>
      <c r="O51" s="177"/>
      <c r="P51" s="177"/>
      <c r="Q51" s="177"/>
      <c r="R51" s="177"/>
      <c r="S51" s="177"/>
      <c r="T51" s="177"/>
    </row>
    <row r="52" spans="1:20">
      <c r="A52" s="177" t="s">
        <v>853</v>
      </c>
      <c r="B52" s="174" t="s">
        <v>896</v>
      </c>
      <c r="C52" s="177">
        <v>2</v>
      </c>
      <c r="D52" s="183">
        <v>0.81520170800000002</v>
      </c>
      <c r="E52" s="177"/>
      <c r="F52" s="184"/>
      <c r="G52" s="177"/>
      <c r="H52" s="185"/>
      <c r="I52" s="177"/>
      <c r="J52" s="177"/>
      <c r="K52" s="177"/>
      <c r="L52" s="177"/>
      <c r="M52" s="177"/>
      <c r="N52" s="177"/>
      <c r="O52" s="177"/>
      <c r="P52" s="177"/>
      <c r="Q52" s="177"/>
      <c r="R52" s="177"/>
      <c r="S52" s="177"/>
      <c r="T52" s="177"/>
    </row>
    <row r="53" spans="1:20">
      <c r="A53" s="177"/>
      <c r="B53" s="174" t="s">
        <v>896</v>
      </c>
      <c r="C53" s="177">
        <v>3</v>
      </c>
      <c r="D53" s="183">
        <v>1.0954272949999999</v>
      </c>
      <c r="E53" s="177"/>
      <c r="F53" s="184">
        <v>0.82263193099999998</v>
      </c>
      <c r="G53" s="177">
        <v>61.1</v>
      </c>
      <c r="H53" s="185">
        <v>0.82</v>
      </c>
      <c r="I53" s="177"/>
      <c r="J53" s="177"/>
      <c r="K53" s="177"/>
      <c r="L53" s="177"/>
      <c r="M53" s="177"/>
      <c r="N53" s="177"/>
      <c r="O53" s="177"/>
      <c r="P53" s="177"/>
      <c r="Q53" s="177"/>
      <c r="R53" s="177"/>
      <c r="S53" s="177"/>
      <c r="T53" s="177"/>
    </row>
    <row r="54" spans="1:20">
      <c r="A54" s="177" t="s">
        <v>897</v>
      </c>
      <c r="B54" s="174" t="s">
        <v>898</v>
      </c>
      <c r="C54" s="186">
        <v>1</v>
      </c>
      <c r="D54" s="183">
        <v>1.1766290269999999</v>
      </c>
      <c r="E54" s="177"/>
      <c r="F54" s="184"/>
      <c r="G54" s="177"/>
      <c r="H54" s="185"/>
      <c r="I54" s="177"/>
      <c r="J54" s="177"/>
      <c r="K54" s="177"/>
      <c r="L54" s="177"/>
      <c r="M54" s="177"/>
      <c r="N54" s="177"/>
      <c r="O54" s="177"/>
      <c r="P54" s="177"/>
      <c r="Q54" s="177"/>
      <c r="R54" s="177"/>
      <c r="S54" s="177"/>
      <c r="T54" s="177"/>
    </row>
    <row r="55" spans="1:20">
      <c r="A55" s="177" t="s">
        <v>899</v>
      </c>
      <c r="B55" s="174" t="s">
        <v>898</v>
      </c>
      <c r="C55" s="177">
        <v>2</v>
      </c>
      <c r="D55" s="183">
        <v>0.12578307599999999</v>
      </c>
      <c r="E55" s="177"/>
      <c r="F55" s="184">
        <v>1.302412103</v>
      </c>
      <c r="G55" s="177">
        <v>76</v>
      </c>
      <c r="H55" s="185">
        <v>1.3</v>
      </c>
      <c r="I55" s="177"/>
      <c r="J55" s="177"/>
      <c r="K55" s="177"/>
      <c r="L55" s="177"/>
      <c r="M55" s="177"/>
      <c r="N55" s="177"/>
      <c r="O55" s="177"/>
      <c r="P55" s="177"/>
      <c r="Q55" s="177"/>
      <c r="R55" s="177"/>
      <c r="S55" s="177"/>
      <c r="T55" s="177"/>
    </row>
    <row r="56" spans="1:20">
      <c r="A56" s="177"/>
      <c r="B56" s="174" t="s">
        <v>900</v>
      </c>
      <c r="C56" s="177">
        <v>1</v>
      </c>
      <c r="D56" s="183">
        <v>0.55089802899999996</v>
      </c>
      <c r="E56" s="177"/>
      <c r="F56" s="184"/>
      <c r="G56" s="177"/>
      <c r="H56" s="185"/>
      <c r="I56" s="177"/>
      <c r="J56" s="177"/>
      <c r="K56" s="177"/>
      <c r="L56" s="177"/>
      <c r="M56" s="177"/>
      <c r="N56" s="177"/>
      <c r="O56" s="177"/>
      <c r="P56" s="177"/>
      <c r="Q56" s="177"/>
      <c r="R56" s="177"/>
      <c r="S56" s="177"/>
      <c r="T56" s="177"/>
    </row>
    <row r="57" spans="1:20">
      <c r="A57" s="177"/>
      <c r="B57" s="174" t="s">
        <v>900</v>
      </c>
      <c r="C57" s="177">
        <v>2</v>
      </c>
      <c r="D57" s="183">
        <v>0.12737526699999999</v>
      </c>
      <c r="E57" s="177"/>
      <c r="F57" s="184">
        <v>0.33913664799999999</v>
      </c>
      <c r="G57" s="177">
        <v>76.5</v>
      </c>
      <c r="H57" s="185">
        <v>0.34</v>
      </c>
      <c r="I57" s="177"/>
      <c r="J57" s="177"/>
      <c r="K57" s="177"/>
      <c r="L57" s="177"/>
      <c r="M57" s="177"/>
      <c r="N57" s="177"/>
      <c r="O57" s="177"/>
      <c r="P57" s="177"/>
      <c r="Q57" s="177"/>
      <c r="R57" s="177"/>
      <c r="S57" s="177"/>
      <c r="T57" s="177"/>
    </row>
    <row r="58" spans="1:20">
      <c r="A58" s="177" t="s">
        <v>901</v>
      </c>
      <c r="B58" s="174" t="s">
        <v>145</v>
      </c>
      <c r="C58" s="177">
        <v>2</v>
      </c>
      <c r="D58" s="183">
        <v>0.16399565599999999</v>
      </c>
      <c r="E58" s="177"/>
      <c r="F58" s="184">
        <v>0.16399565599999999</v>
      </c>
      <c r="G58" s="177">
        <v>78</v>
      </c>
      <c r="H58" s="185">
        <v>0.16</v>
      </c>
      <c r="I58" s="177"/>
      <c r="J58" s="177"/>
      <c r="K58" s="177"/>
      <c r="L58" s="177"/>
      <c r="M58" s="177"/>
      <c r="N58" s="177"/>
      <c r="O58" s="177"/>
      <c r="P58" s="177"/>
      <c r="Q58" s="177"/>
      <c r="R58" s="177"/>
      <c r="S58" s="177"/>
      <c r="T58" s="177"/>
    </row>
    <row r="59" spans="1:20">
      <c r="A59" s="177" t="s">
        <v>902</v>
      </c>
      <c r="B59" s="174" t="s">
        <v>144</v>
      </c>
      <c r="C59" s="177">
        <v>1</v>
      </c>
      <c r="D59" s="183">
        <v>0.12578307599999999</v>
      </c>
      <c r="E59" s="177"/>
      <c r="F59" s="184"/>
      <c r="G59" s="177"/>
      <c r="H59" s="185"/>
      <c r="I59" s="177"/>
      <c r="J59" s="177"/>
      <c r="K59" s="177"/>
      <c r="L59" s="177"/>
      <c r="M59" s="177"/>
      <c r="N59" s="177"/>
      <c r="O59" s="177"/>
      <c r="P59" s="177"/>
      <c r="Q59" s="177"/>
      <c r="R59" s="177"/>
      <c r="S59" s="177"/>
      <c r="T59" s="177"/>
    </row>
    <row r="60" spans="1:20">
      <c r="A60" s="177" t="s">
        <v>903</v>
      </c>
      <c r="B60" s="174" t="s">
        <v>144</v>
      </c>
      <c r="C60" s="177">
        <v>2</v>
      </c>
      <c r="D60" s="183">
        <v>0.81838608899999998</v>
      </c>
      <c r="E60" s="177"/>
      <c r="F60" s="184">
        <v>0.472084583</v>
      </c>
      <c r="G60" s="177">
        <v>84.5</v>
      </c>
      <c r="H60" s="185">
        <v>0.47</v>
      </c>
      <c r="I60" s="177"/>
      <c r="J60" s="177"/>
      <c r="K60" s="177"/>
      <c r="L60" s="177"/>
      <c r="M60" s="177"/>
      <c r="N60" s="177"/>
      <c r="O60" s="177"/>
      <c r="P60" s="177"/>
      <c r="Q60" s="177"/>
      <c r="R60" s="177"/>
      <c r="S60" s="177"/>
      <c r="T60" s="177"/>
    </row>
    <row r="61" spans="1:20">
      <c r="A61" s="177" t="s">
        <v>904</v>
      </c>
      <c r="B61" s="174" t="s">
        <v>141</v>
      </c>
      <c r="C61" s="177">
        <v>1</v>
      </c>
      <c r="D61" s="183">
        <v>1.3629153549999999</v>
      </c>
      <c r="E61" s="177"/>
      <c r="F61" s="184"/>
      <c r="G61" s="177"/>
      <c r="H61" s="185"/>
      <c r="I61" s="177"/>
      <c r="J61" s="177"/>
      <c r="K61" s="177"/>
      <c r="L61" s="177"/>
      <c r="M61" s="177"/>
      <c r="N61" s="177"/>
      <c r="O61" s="177"/>
      <c r="P61" s="177"/>
      <c r="Q61" s="177"/>
      <c r="R61" s="177"/>
      <c r="S61" s="177"/>
      <c r="T61" s="177"/>
    </row>
    <row r="62" spans="1:20">
      <c r="A62" s="177"/>
      <c r="B62" s="174" t="s">
        <v>905</v>
      </c>
      <c r="C62" s="177">
        <v>1</v>
      </c>
      <c r="D62" s="183">
        <v>1.003080226</v>
      </c>
      <c r="E62" s="177"/>
      <c r="F62" s="184">
        <v>1.003080226</v>
      </c>
      <c r="G62" s="177">
        <v>92</v>
      </c>
      <c r="H62" s="185">
        <v>1</v>
      </c>
      <c r="I62" s="177"/>
      <c r="J62" s="177"/>
      <c r="K62" s="177"/>
      <c r="L62" s="177"/>
      <c r="M62" s="177"/>
      <c r="N62" s="177"/>
      <c r="O62" s="177"/>
      <c r="P62" s="177"/>
      <c r="Q62" s="177"/>
      <c r="R62" s="177"/>
      <c r="S62" s="177"/>
      <c r="T62" s="177"/>
    </row>
    <row r="63" spans="1:20">
      <c r="A63" s="177" t="s">
        <v>906</v>
      </c>
      <c r="B63" s="174" t="s">
        <v>141</v>
      </c>
      <c r="C63" s="177">
        <v>2</v>
      </c>
      <c r="D63" s="183">
        <v>0.32003035800000001</v>
      </c>
      <c r="E63" s="177"/>
      <c r="F63" s="184">
        <v>1.6829457130000001</v>
      </c>
      <c r="G63" s="177">
        <v>94</v>
      </c>
      <c r="H63" s="185">
        <v>1.68</v>
      </c>
      <c r="I63" s="177"/>
      <c r="J63" s="177"/>
      <c r="K63" s="177"/>
      <c r="L63" s="177"/>
      <c r="M63" s="177"/>
      <c r="N63" s="177"/>
      <c r="O63" s="177"/>
      <c r="P63" s="177"/>
      <c r="Q63" s="177"/>
      <c r="R63" s="177"/>
      <c r="S63" s="177"/>
      <c r="T63" s="177"/>
    </row>
    <row r="64" spans="1:20">
      <c r="A64" s="177"/>
      <c r="B64" s="174" t="s">
        <v>140</v>
      </c>
      <c r="C64" s="177">
        <v>1</v>
      </c>
      <c r="D64" s="183">
        <v>7.0167850100000004</v>
      </c>
      <c r="E64" s="177"/>
      <c r="F64" s="184">
        <v>7.0167850100000004</v>
      </c>
      <c r="G64" s="177">
        <v>97</v>
      </c>
      <c r="H64" s="185">
        <v>7.02</v>
      </c>
      <c r="I64" s="177"/>
      <c r="J64" s="177"/>
      <c r="K64" s="177"/>
      <c r="L64" s="177"/>
      <c r="M64" s="177"/>
      <c r="N64" s="177"/>
      <c r="O64" s="177"/>
      <c r="P64" s="177"/>
      <c r="Q64" s="177"/>
      <c r="R64" s="177"/>
      <c r="S64" s="177"/>
      <c r="T64" s="177"/>
    </row>
    <row r="65" spans="1:20">
      <c r="A65" s="177"/>
      <c r="B65" s="174" t="s">
        <v>907</v>
      </c>
      <c r="C65" s="177">
        <v>1</v>
      </c>
      <c r="D65" s="183">
        <v>0.26589586900000001</v>
      </c>
      <c r="E65" s="177"/>
      <c r="F65" s="184">
        <v>0.26589586900000001</v>
      </c>
      <c r="G65" s="177">
        <v>102</v>
      </c>
      <c r="H65" s="185">
        <v>0.27</v>
      </c>
      <c r="I65" s="177"/>
      <c r="J65" s="177"/>
      <c r="K65" s="177"/>
      <c r="L65" s="177"/>
      <c r="M65" s="177"/>
      <c r="N65" s="177"/>
      <c r="O65" s="177"/>
      <c r="P65" s="177"/>
      <c r="Q65" s="177"/>
      <c r="R65" s="177"/>
      <c r="S65" s="177"/>
      <c r="T65" s="177"/>
    </row>
    <row r="66" spans="1:20">
      <c r="A66" s="177"/>
      <c r="B66" s="186" t="s">
        <v>137</v>
      </c>
      <c r="C66" s="177">
        <v>1</v>
      </c>
      <c r="D66" s="183">
        <v>2.5108849470000001</v>
      </c>
      <c r="E66" s="177"/>
      <c r="F66" s="184">
        <v>2.5108849470000001</v>
      </c>
      <c r="G66" s="177">
        <v>115</v>
      </c>
      <c r="H66" s="185">
        <v>2.5099999999999998</v>
      </c>
      <c r="I66" s="177"/>
      <c r="J66" s="177"/>
      <c r="K66" s="177"/>
      <c r="L66" s="177"/>
      <c r="M66" s="177"/>
      <c r="N66" s="177"/>
      <c r="O66" s="177"/>
      <c r="P66" s="177"/>
      <c r="Q66" s="177"/>
      <c r="R66" s="177"/>
      <c r="S66" s="177"/>
      <c r="T66" s="177"/>
    </row>
    <row r="67" spans="1:20">
      <c r="A67" s="177" t="s">
        <v>863</v>
      </c>
      <c r="B67" s="174" t="s">
        <v>908</v>
      </c>
      <c r="C67" s="177">
        <v>1</v>
      </c>
      <c r="D67" s="183">
        <v>0.25315834300000001</v>
      </c>
      <c r="E67" s="177"/>
      <c r="F67" s="184">
        <v>0.25315834300000001</v>
      </c>
      <c r="G67" s="177">
        <v>118</v>
      </c>
      <c r="H67" s="185">
        <v>0.25</v>
      </c>
      <c r="I67" s="177"/>
      <c r="J67" s="177"/>
      <c r="K67" s="177"/>
      <c r="L67" s="177"/>
      <c r="M67" s="177"/>
      <c r="N67" s="177"/>
      <c r="O67" s="177"/>
      <c r="P67" s="177"/>
      <c r="Q67" s="177"/>
      <c r="R67" s="177"/>
      <c r="S67" s="177"/>
      <c r="T67" s="177"/>
    </row>
    <row r="68" spans="1:20">
      <c r="A68" s="177"/>
      <c r="B68" s="174" t="s">
        <v>134</v>
      </c>
      <c r="C68" s="177">
        <v>1</v>
      </c>
      <c r="D68" s="183">
        <v>1.1814055999999999</v>
      </c>
      <c r="E68" s="177"/>
      <c r="F68" s="184"/>
      <c r="G68" s="177"/>
      <c r="H68" s="185"/>
      <c r="I68" s="177"/>
      <c r="J68" s="177"/>
      <c r="K68" s="177"/>
      <c r="L68" s="177"/>
      <c r="M68" s="177"/>
      <c r="N68" s="177"/>
      <c r="O68" s="177"/>
      <c r="P68" s="177"/>
      <c r="Q68" s="177"/>
      <c r="R68" s="177"/>
      <c r="S68" s="177"/>
      <c r="T68" s="177"/>
    </row>
    <row r="69" spans="1:20">
      <c r="A69" s="177"/>
      <c r="B69" s="174" t="s">
        <v>134</v>
      </c>
      <c r="C69" s="177">
        <v>2</v>
      </c>
      <c r="D69" s="183">
        <v>0.297739686</v>
      </c>
      <c r="E69" s="177"/>
      <c r="F69" s="184">
        <v>0.73957264300000003</v>
      </c>
      <c r="G69" s="177">
        <v>123</v>
      </c>
      <c r="H69" s="185">
        <v>0.74</v>
      </c>
      <c r="I69" s="177"/>
      <c r="J69" s="177"/>
      <c r="K69" s="177"/>
      <c r="L69" s="177"/>
      <c r="M69" s="177"/>
      <c r="N69" s="177"/>
      <c r="O69" s="177"/>
      <c r="P69" s="177"/>
      <c r="Q69" s="177"/>
      <c r="R69" s="177"/>
      <c r="S69" s="177"/>
      <c r="T69" s="177"/>
    </row>
    <row r="70" spans="1:20">
      <c r="A70" s="177" t="s">
        <v>909</v>
      </c>
      <c r="B70" s="174" t="s">
        <v>136</v>
      </c>
      <c r="C70" s="177">
        <v>1</v>
      </c>
      <c r="D70" s="183">
        <v>0.44422124299999999</v>
      </c>
      <c r="E70" s="177"/>
      <c r="F70" s="184"/>
      <c r="G70" s="177"/>
      <c r="H70" s="185"/>
      <c r="I70" s="177"/>
      <c r="J70" s="177"/>
      <c r="K70" s="177"/>
      <c r="L70" s="177"/>
      <c r="M70" s="177"/>
      <c r="N70" s="177"/>
      <c r="O70" s="177"/>
      <c r="P70" s="177"/>
      <c r="Q70" s="177"/>
      <c r="R70" s="177"/>
      <c r="S70" s="177"/>
      <c r="T70" s="177"/>
    </row>
    <row r="71" spans="1:20">
      <c r="A71" s="177" t="s">
        <v>910</v>
      </c>
      <c r="B71" s="174" t="s">
        <v>136</v>
      </c>
      <c r="C71" s="177">
        <v>2</v>
      </c>
      <c r="D71" s="183">
        <v>1.0126333709999999</v>
      </c>
      <c r="E71" s="177"/>
      <c r="F71" s="184">
        <v>0.72842730700000002</v>
      </c>
      <c r="G71" s="177">
        <v>127</v>
      </c>
      <c r="H71" s="185">
        <v>0.73</v>
      </c>
      <c r="I71" s="177"/>
      <c r="J71" s="177"/>
      <c r="K71" s="177"/>
      <c r="L71" s="177"/>
      <c r="M71" s="177"/>
      <c r="N71" s="177"/>
      <c r="O71" s="177"/>
      <c r="P71" s="177"/>
      <c r="Q71" s="177"/>
      <c r="R71" s="177"/>
      <c r="S71" s="177"/>
      <c r="T71" s="177"/>
    </row>
    <row r="72" spans="1:20">
      <c r="A72" s="177" t="s">
        <v>846</v>
      </c>
      <c r="B72" s="174" t="s">
        <v>133</v>
      </c>
      <c r="C72" s="177">
        <v>1</v>
      </c>
      <c r="D72" s="183">
        <v>0.94735354699999996</v>
      </c>
      <c r="E72" s="177"/>
      <c r="F72" s="184">
        <v>0.94735354699999996</v>
      </c>
      <c r="G72" s="177">
        <v>133</v>
      </c>
      <c r="H72" s="185">
        <v>0.95</v>
      </c>
      <c r="I72" s="177"/>
      <c r="J72" s="177"/>
      <c r="K72" s="177"/>
      <c r="L72" s="177"/>
      <c r="M72" s="177"/>
      <c r="N72" s="177"/>
      <c r="O72" s="177"/>
      <c r="P72" s="177"/>
      <c r="Q72" s="177"/>
      <c r="R72" s="177"/>
      <c r="S72" s="177"/>
      <c r="T72" s="177"/>
    </row>
    <row r="73" spans="1:20">
      <c r="A73" s="177" t="s">
        <v>878</v>
      </c>
      <c r="B73" s="174" t="s">
        <v>132</v>
      </c>
      <c r="C73" s="177">
        <v>1</v>
      </c>
      <c r="D73" s="183">
        <v>0.391678945</v>
      </c>
      <c r="E73" s="177"/>
      <c r="F73" s="184"/>
      <c r="G73" s="177"/>
      <c r="H73" s="185"/>
      <c r="I73" s="177"/>
      <c r="J73" s="177"/>
      <c r="K73" s="177"/>
      <c r="L73" s="177"/>
      <c r="M73" s="177"/>
      <c r="N73" s="177"/>
      <c r="O73" s="177"/>
      <c r="P73" s="177"/>
      <c r="Q73" s="177"/>
      <c r="R73" s="177"/>
      <c r="S73" s="177"/>
      <c r="T73" s="177"/>
    </row>
    <row r="74" spans="1:20">
      <c r="A74" s="191"/>
      <c r="B74" s="174" t="s">
        <v>132</v>
      </c>
      <c r="C74" s="177">
        <v>2</v>
      </c>
      <c r="D74" s="183">
        <v>0.76584379199999997</v>
      </c>
      <c r="E74" s="177"/>
      <c r="F74" s="184">
        <v>0.57876136899999997</v>
      </c>
      <c r="G74" s="177">
        <v>138</v>
      </c>
      <c r="H74" s="185">
        <v>0.57999999999999996</v>
      </c>
      <c r="I74" s="177"/>
      <c r="J74" s="177"/>
      <c r="K74" s="177"/>
      <c r="L74" s="177"/>
      <c r="M74" s="177"/>
      <c r="N74" s="177"/>
      <c r="O74" s="177"/>
      <c r="P74" s="177"/>
      <c r="Q74" s="177"/>
      <c r="R74" s="177"/>
      <c r="S74" s="177"/>
      <c r="T74" s="177"/>
    </row>
    <row r="75" spans="1:20">
      <c r="A75" s="177" t="s">
        <v>911</v>
      </c>
      <c r="B75" s="174" t="s">
        <v>131</v>
      </c>
      <c r="C75" s="177">
        <v>1</v>
      </c>
      <c r="D75" s="183">
        <v>0.48243382299999998</v>
      </c>
      <c r="E75" s="177"/>
      <c r="F75" s="184"/>
      <c r="G75" s="177"/>
      <c r="H75" s="185"/>
      <c r="I75" s="177"/>
      <c r="J75" s="177"/>
      <c r="K75" s="177"/>
      <c r="L75" s="177"/>
      <c r="M75" s="177"/>
      <c r="N75" s="177"/>
      <c r="O75" s="177"/>
      <c r="P75" s="177"/>
      <c r="Q75" s="177"/>
      <c r="R75" s="177"/>
      <c r="S75" s="177"/>
      <c r="T75" s="177"/>
    </row>
    <row r="76" spans="1:20">
      <c r="A76" s="177" t="s">
        <v>912</v>
      </c>
      <c r="B76" s="174" t="s">
        <v>131</v>
      </c>
      <c r="C76" s="186">
        <v>2</v>
      </c>
      <c r="D76" s="183">
        <v>0.47606505999999998</v>
      </c>
      <c r="E76" s="177"/>
      <c r="F76" s="184">
        <v>0.479249441</v>
      </c>
      <c r="G76" s="177">
        <v>144</v>
      </c>
      <c r="H76" s="185">
        <v>0.48</v>
      </c>
      <c r="I76" s="177"/>
      <c r="J76" s="177"/>
      <c r="K76" s="177"/>
      <c r="L76" s="177"/>
      <c r="M76" s="177"/>
      <c r="N76" s="177"/>
      <c r="O76" s="177"/>
      <c r="P76" s="177"/>
      <c r="Q76" s="177"/>
      <c r="R76" s="177"/>
      <c r="S76" s="177"/>
      <c r="T76" s="177"/>
    </row>
    <row r="77" spans="1:20">
      <c r="A77" s="190" t="s">
        <v>913</v>
      </c>
      <c r="B77" s="174" t="s">
        <v>130</v>
      </c>
      <c r="C77" s="177">
        <v>1</v>
      </c>
      <c r="D77" s="183">
        <v>0.91073315799999999</v>
      </c>
      <c r="E77" s="177"/>
      <c r="F77" s="184"/>
      <c r="G77" s="177"/>
      <c r="H77" s="185"/>
      <c r="I77" s="177"/>
      <c r="J77" s="177"/>
      <c r="K77" s="177"/>
      <c r="L77" s="177"/>
      <c r="M77" s="177"/>
      <c r="N77" s="177"/>
      <c r="O77" s="177"/>
      <c r="P77" s="177"/>
      <c r="Q77" s="177"/>
      <c r="R77" s="177"/>
      <c r="S77" s="177"/>
      <c r="T77" s="177"/>
    </row>
    <row r="78" spans="1:20">
      <c r="A78" s="177" t="s">
        <v>878</v>
      </c>
      <c r="B78" s="174" t="s">
        <v>130</v>
      </c>
      <c r="C78" s="177">
        <v>2</v>
      </c>
      <c r="D78" s="183">
        <v>0.15125812899999999</v>
      </c>
      <c r="E78" s="177"/>
      <c r="F78" s="184">
        <v>1.0619912869999999</v>
      </c>
      <c r="G78" s="177">
        <v>145</v>
      </c>
      <c r="H78" s="185">
        <v>1.06</v>
      </c>
      <c r="I78" s="177"/>
      <c r="J78" s="177"/>
      <c r="K78" s="177"/>
      <c r="L78" s="177"/>
      <c r="M78" s="177"/>
      <c r="N78" s="177"/>
      <c r="O78" s="177"/>
      <c r="P78" s="177"/>
      <c r="Q78" s="177"/>
      <c r="R78" s="177"/>
      <c r="S78" s="177"/>
      <c r="T78" s="177"/>
    </row>
    <row r="79" spans="1:20">
      <c r="A79" s="177" t="s">
        <v>878</v>
      </c>
      <c r="B79" s="174" t="s">
        <v>914</v>
      </c>
      <c r="C79" s="177">
        <v>1</v>
      </c>
      <c r="D79" s="183">
        <v>0.54930583799999999</v>
      </c>
      <c r="E79" s="177"/>
      <c r="F79" s="184"/>
      <c r="G79" s="177"/>
      <c r="H79" s="185"/>
      <c r="I79" s="177"/>
      <c r="J79" s="177"/>
      <c r="K79" s="177"/>
      <c r="L79" s="177"/>
      <c r="M79" s="177"/>
      <c r="N79" s="177"/>
      <c r="O79" s="177"/>
      <c r="P79" s="177"/>
      <c r="Q79" s="177"/>
      <c r="R79" s="177"/>
      <c r="S79" s="177"/>
      <c r="T79" s="177"/>
    </row>
    <row r="80" spans="1:20">
      <c r="A80" s="177" t="s">
        <v>915</v>
      </c>
      <c r="B80" s="174" t="s">
        <v>914</v>
      </c>
      <c r="C80" s="177">
        <v>2</v>
      </c>
      <c r="D80" s="183">
        <v>1.262607332</v>
      </c>
      <c r="E80" s="177"/>
      <c r="F80" s="184">
        <v>1.81191317</v>
      </c>
      <c r="G80" s="177">
        <v>153</v>
      </c>
      <c r="H80" s="185">
        <v>1.81</v>
      </c>
      <c r="I80" s="177"/>
      <c r="J80" s="177"/>
      <c r="K80" s="177"/>
      <c r="L80" s="177"/>
      <c r="M80" s="177"/>
      <c r="N80" s="177"/>
      <c r="O80" s="177"/>
      <c r="P80" s="177"/>
      <c r="Q80" s="177"/>
      <c r="R80" s="177"/>
      <c r="S80" s="177"/>
      <c r="T80" s="177"/>
    </row>
    <row r="81" spans="1:20">
      <c r="A81" s="177"/>
      <c r="B81" s="174" t="s">
        <v>916</v>
      </c>
      <c r="C81" s="177">
        <v>1</v>
      </c>
      <c r="D81" s="183">
        <v>0.57637308200000004</v>
      </c>
      <c r="E81" s="177"/>
      <c r="F81" s="184"/>
      <c r="G81" s="177"/>
      <c r="H81" s="185"/>
      <c r="I81" s="177"/>
      <c r="J81" s="177"/>
      <c r="K81" s="177"/>
      <c r="L81" s="177"/>
      <c r="M81" s="177"/>
      <c r="N81" s="177"/>
      <c r="O81" s="177"/>
      <c r="P81" s="177"/>
      <c r="Q81" s="177"/>
      <c r="R81" s="177"/>
      <c r="S81" s="177"/>
      <c r="T81" s="177"/>
    </row>
    <row r="82" spans="1:20">
      <c r="A82" s="177"/>
      <c r="B82" s="174" t="s">
        <v>916</v>
      </c>
      <c r="C82" s="177">
        <v>2</v>
      </c>
      <c r="D82" s="183">
        <v>0.280225587</v>
      </c>
      <c r="E82" s="177"/>
      <c r="F82" s="184">
        <v>0.85659866900000003</v>
      </c>
      <c r="G82" s="177">
        <v>200</v>
      </c>
      <c r="H82" s="185">
        <v>0.86</v>
      </c>
      <c r="I82" s="177"/>
      <c r="J82" s="177"/>
      <c r="K82" s="177"/>
      <c r="L82" s="177"/>
      <c r="M82" s="177"/>
      <c r="N82" s="177"/>
      <c r="O82" s="177"/>
      <c r="P82" s="177"/>
      <c r="Q82" s="177"/>
      <c r="R82" s="177"/>
      <c r="S82" s="177"/>
      <c r="T82" s="177"/>
    </row>
    <row r="83" spans="1:20">
      <c r="A83" s="177"/>
      <c r="B83" s="174" t="s">
        <v>127</v>
      </c>
      <c r="C83" s="177">
        <v>1</v>
      </c>
      <c r="D83" s="183">
        <v>0.32321474</v>
      </c>
      <c r="E83" s="177"/>
      <c r="F83" s="184">
        <v>0.32321474</v>
      </c>
      <c r="G83" s="177">
        <v>300</v>
      </c>
      <c r="H83" s="185">
        <v>0.32</v>
      </c>
      <c r="I83" s="177"/>
      <c r="J83" s="177"/>
      <c r="K83" s="177"/>
      <c r="L83" s="177"/>
      <c r="M83" s="177"/>
      <c r="N83" s="177"/>
      <c r="O83" s="177"/>
      <c r="P83" s="177"/>
      <c r="Q83" s="177"/>
      <c r="R83" s="177"/>
      <c r="S83" s="177"/>
      <c r="T83" s="177"/>
    </row>
    <row r="84" spans="1:20">
      <c r="A84" s="177"/>
      <c r="B84" s="186"/>
      <c r="C84" s="177"/>
      <c r="D84" s="183" t="s">
        <v>917</v>
      </c>
      <c r="E84" s="177"/>
      <c r="F84" s="184"/>
      <c r="G84" s="177"/>
      <c r="H84" s="182" t="s">
        <v>917</v>
      </c>
      <c r="I84" s="177"/>
      <c r="J84" s="177"/>
      <c r="K84" s="177"/>
      <c r="L84" s="177"/>
      <c r="M84" s="177"/>
      <c r="N84" s="177"/>
      <c r="O84" s="177"/>
      <c r="P84" s="177"/>
      <c r="Q84" s="177"/>
      <c r="R84" s="177"/>
      <c r="S84" s="177"/>
      <c r="T84" s="177"/>
    </row>
    <row r="85" spans="1:20">
      <c r="A85" s="177"/>
      <c r="B85" s="186"/>
      <c r="C85" s="177"/>
      <c r="D85" s="183">
        <v>0.75165881899999998</v>
      </c>
      <c r="E85" s="177"/>
      <c r="F85" s="184"/>
      <c r="G85" s="177"/>
      <c r="H85" s="182">
        <v>0.91</v>
      </c>
      <c r="I85" s="177"/>
      <c r="J85" s="177"/>
      <c r="K85" s="177"/>
      <c r="L85" s="177"/>
      <c r="M85" s="177"/>
      <c r="N85" s="177"/>
      <c r="O85" s="177"/>
      <c r="P85" s="177"/>
      <c r="Q85" s="177"/>
      <c r="R85" s="177"/>
      <c r="S85" s="177"/>
      <c r="T85" s="177"/>
    </row>
    <row r="86" spans="1:20">
      <c r="A86" s="177"/>
      <c r="B86" s="186"/>
      <c r="C86" s="177"/>
      <c r="D86" s="183"/>
      <c r="E86" s="177"/>
      <c r="F86" s="184"/>
      <c r="G86" s="177"/>
      <c r="H86" s="182"/>
      <c r="I86" s="177"/>
      <c r="J86" s="177"/>
      <c r="K86" s="177"/>
      <c r="L86" s="177"/>
      <c r="M86" s="177"/>
      <c r="N86" s="177"/>
      <c r="O86" s="177"/>
      <c r="P86" s="177"/>
      <c r="Q86" s="177"/>
      <c r="R86" s="177"/>
      <c r="S86" s="177"/>
      <c r="T86" s="177"/>
    </row>
    <row r="87" spans="1:20">
      <c r="A87" s="177"/>
      <c r="B87" s="186" t="s">
        <v>918</v>
      </c>
      <c r="C87" s="177">
        <v>1</v>
      </c>
      <c r="D87" s="183">
        <v>0.30410844999999997</v>
      </c>
      <c r="E87" s="177"/>
      <c r="F87" s="184"/>
      <c r="G87" s="177"/>
      <c r="H87" s="182"/>
      <c r="I87" s="177"/>
      <c r="J87" s="177"/>
      <c r="K87" s="177"/>
      <c r="L87" s="177"/>
      <c r="M87" s="177"/>
      <c r="N87" s="177"/>
      <c r="O87" s="177"/>
      <c r="P87" s="177"/>
      <c r="Q87" s="177"/>
      <c r="R87" s="177"/>
      <c r="S87" s="177"/>
      <c r="T87" s="177"/>
    </row>
    <row r="88" spans="1:20">
      <c r="A88" s="177"/>
      <c r="B88" s="186" t="s">
        <v>919</v>
      </c>
      <c r="C88" s="177">
        <v>1</v>
      </c>
      <c r="D88" s="183">
        <v>0.55567460099999999</v>
      </c>
      <c r="E88" s="177"/>
      <c r="F88" s="184"/>
      <c r="G88" s="177"/>
      <c r="H88" s="182"/>
      <c r="I88" s="177"/>
      <c r="J88" s="177"/>
      <c r="K88" s="177"/>
      <c r="L88" s="177"/>
      <c r="M88" s="177"/>
      <c r="N88" s="177"/>
      <c r="O88" s="177"/>
      <c r="P88" s="177"/>
      <c r="Q88" s="177"/>
      <c r="R88" s="177"/>
      <c r="S88" s="177"/>
      <c r="T88" s="177"/>
    </row>
    <row r="89" spans="1:20">
      <c r="A89" s="177"/>
      <c r="B89" s="186" t="s">
        <v>920</v>
      </c>
      <c r="C89" s="177">
        <v>1</v>
      </c>
      <c r="D89" s="183">
        <v>0.49357915899999999</v>
      </c>
      <c r="E89" s="177"/>
      <c r="F89" s="184"/>
      <c r="G89" s="177"/>
      <c r="H89" s="182"/>
      <c r="I89" s="177"/>
      <c r="J89" s="177"/>
      <c r="K89" s="177"/>
      <c r="L89" s="177"/>
      <c r="M89" s="177"/>
      <c r="N89" s="177"/>
      <c r="O89" s="177"/>
      <c r="P89" s="177"/>
      <c r="Q89" s="177"/>
      <c r="R89" s="177"/>
      <c r="S89" s="177"/>
      <c r="T89" s="177"/>
    </row>
    <row r="90" spans="1:20">
      <c r="A90" s="177"/>
      <c r="B90" s="186"/>
      <c r="C90" s="177"/>
      <c r="D90" s="183"/>
      <c r="E90" s="177"/>
      <c r="F90" s="184"/>
      <c r="G90" s="177"/>
      <c r="H90" s="182"/>
      <c r="I90" s="177"/>
      <c r="J90" s="177"/>
      <c r="K90" s="177"/>
      <c r="L90" s="177"/>
      <c r="M90" s="177"/>
      <c r="N90" s="177"/>
      <c r="O90" s="177"/>
      <c r="P90" s="177"/>
      <c r="Q90" s="177"/>
      <c r="R90" s="177"/>
      <c r="S90" s="177"/>
      <c r="T90" s="177"/>
    </row>
    <row r="91" spans="1:20">
      <c r="A91" s="177"/>
      <c r="B91" s="186"/>
      <c r="C91" s="177"/>
      <c r="J91" s="177"/>
      <c r="K91" s="177"/>
      <c r="L91" s="177"/>
      <c r="M91" s="177"/>
      <c r="N91" s="177"/>
      <c r="O91" s="177"/>
      <c r="P91" s="177"/>
      <c r="Q91" s="177"/>
      <c r="R91" s="177"/>
      <c r="S91" s="177"/>
      <c r="T91" s="177"/>
    </row>
    <row r="92" spans="1:20">
      <c r="A92" s="177"/>
      <c r="B92" s="186"/>
      <c r="C92" s="177"/>
      <c r="J92" s="177"/>
      <c r="K92" s="177"/>
      <c r="L92" s="177"/>
      <c r="M92" s="177"/>
      <c r="N92" s="177"/>
      <c r="O92" s="177"/>
      <c r="P92" s="177"/>
      <c r="Q92" s="177"/>
      <c r="R92" s="177"/>
      <c r="S92" s="177"/>
      <c r="T92" s="177"/>
    </row>
    <row r="93" spans="1:20">
      <c r="A93" s="177"/>
      <c r="B93" s="186"/>
      <c r="C93" s="177"/>
      <c r="J93" s="177"/>
      <c r="K93" s="177"/>
      <c r="L93" s="177"/>
      <c r="M93" s="177"/>
      <c r="N93" s="177"/>
      <c r="O93" s="177"/>
      <c r="P93" s="177"/>
      <c r="Q93" s="177"/>
      <c r="R93" s="177"/>
      <c r="S93" s="177"/>
      <c r="T93" s="177"/>
    </row>
    <row r="94" spans="1:20">
      <c r="A94" s="177"/>
      <c r="B94" s="186"/>
      <c r="C94" s="177"/>
      <c r="J94" s="177"/>
      <c r="K94" s="177"/>
      <c r="L94" s="177"/>
      <c r="M94" s="177"/>
      <c r="N94" s="177"/>
      <c r="O94" s="177"/>
      <c r="P94" s="177"/>
      <c r="Q94" s="177"/>
      <c r="R94" s="177"/>
      <c r="S94" s="177"/>
      <c r="T94" s="177"/>
    </row>
    <row r="95" spans="1:20">
      <c r="A95" s="177"/>
      <c r="B95" s="186"/>
      <c r="C95" s="177"/>
      <c r="J95" s="177"/>
      <c r="K95" s="177"/>
      <c r="L95" s="177"/>
      <c r="M95" s="177"/>
      <c r="N95" s="177"/>
      <c r="O95" s="177"/>
      <c r="P95" s="177"/>
      <c r="Q95" s="177"/>
      <c r="R95" s="177"/>
      <c r="S95" s="177"/>
      <c r="T95" s="177"/>
    </row>
    <row r="96" spans="1:20">
      <c r="A96" s="177"/>
      <c r="B96" s="186"/>
      <c r="C96" s="177"/>
      <c r="J96" s="177"/>
      <c r="K96" s="177"/>
      <c r="L96" s="177"/>
      <c r="M96" s="177"/>
      <c r="N96" s="177"/>
      <c r="O96" s="177"/>
      <c r="P96" s="177"/>
      <c r="Q96" s="177"/>
      <c r="R96" s="177"/>
      <c r="S96" s="177"/>
      <c r="T96" s="177"/>
    </row>
    <row r="97" spans="1:20">
      <c r="A97" s="177"/>
      <c r="B97" s="186"/>
      <c r="C97" s="177"/>
      <c r="J97" s="177"/>
      <c r="K97" s="177"/>
      <c r="L97" s="177"/>
      <c r="M97" s="177"/>
      <c r="N97" s="177"/>
      <c r="O97" s="177"/>
      <c r="P97" s="177"/>
      <c r="Q97" s="177"/>
      <c r="R97" s="177"/>
      <c r="S97" s="177"/>
      <c r="T97" s="177"/>
    </row>
    <row r="98" spans="1:20">
      <c r="A98" s="177"/>
      <c r="B98" s="186"/>
      <c r="C98" s="177"/>
      <c r="J98" s="177"/>
      <c r="K98" s="177"/>
      <c r="L98" s="177"/>
      <c r="M98" s="177"/>
      <c r="N98" s="177"/>
      <c r="O98" s="177"/>
      <c r="P98" s="177"/>
      <c r="Q98" s="177"/>
      <c r="R98" s="177"/>
      <c r="S98" s="177"/>
      <c r="T98" s="177"/>
    </row>
    <row r="99" spans="1:20">
      <c r="A99" s="177"/>
      <c r="B99" s="186"/>
      <c r="C99" s="177"/>
      <c r="J99" s="177"/>
      <c r="K99" s="177"/>
      <c r="L99" s="177"/>
      <c r="M99" s="177"/>
      <c r="N99" s="177"/>
      <c r="O99" s="177"/>
      <c r="P99" s="177"/>
      <c r="Q99" s="177"/>
      <c r="R99" s="177"/>
      <c r="S99" s="177"/>
      <c r="T99" s="177"/>
    </row>
    <row r="100" spans="1:20">
      <c r="A100" s="177"/>
      <c r="B100" s="186"/>
      <c r="C100" s="186"/>
      <c r="J100" s="177"/>
      <c r="K100" s="177"/>
      <c r="L100" s="177"/>
      <c r="M100" s="177"/>
      <c r="N100" s="177"/>
      <c r="O100" s="177"/>
      <c r="P100" s="177"/>
      <c r="Q100" s="177"/>
      <c r="R100" s="177"/>
      <c r="S100" s="177"/>
      <c r="T100" s="177"/>
    </row>
    <row r="101" spans="1:20">
      <c r="A101" s="177"/>
      <c r="B101" s="186"/>
      <c r="C101" s="177"/>
      <c r="J101" s="177"/>
      <c r="K101" s="177"/>
      <c r="L101" s="177"/>
      <c r="M101" s="177"/>
      <c r="N101" s="177"/>
      <c r="O101" s="177"/>
      <c r="P101" s="177"/>
      <c r="Q101" s="177"/>
      <c r="R101" s="177"/>
      <c r="S101" s="177"/>
      <c r="T101" s="177"/>
    </row>
    <row r="102" spans="1:20">
      <c r="A102" s="177"/>
      <c r="B102" s="186"/>
      <c r="C102" s="177"/>
      <c r="J102" s="177"/>
      <c r="K102" s="177"/>
      <c r="L102" s="177"/>
      <c r="M102" s="177"/>
      <c r="N102" s="177"/>
      <c r="O102" s="177"/>
      <c r="P102" s="177"/>
      <c r="Q102" s="177"/>
      <c r="R102" s="177"/>
      <c r="S102" s="177"/>
      <c r="T102" s="177"/>
    </row>
    <row r="103" spans="1:20">
      <c r="A103" s="177"/>
      <c r="B103" s="186"/>
      <c r="C103" s="177"/>
      <c r="J103" s="177"/>
      <c r="K103" s="177"/>
      <c r="L103" s="177"/>
      <c r="M103" s="177"/>
      <c r="N103" s="177"/>
      <c r="O103" s="177"/>
      <c r="P103" s="177"/>
      <c r="Q103" s="177"/>
      <c r="R103" s="177"/>
      <c r="S103" s="177"/>
      <c r="T103" s="177"/>
    </row>
    <row r="104" spans="1:20">
      <c r="A104" s="191"/>
      <c r="B104" s="186"/>
      <c r="C104" s="177"/>
      <c r="J104" s="177"/>
      <c r="K104" s="177"/>
      <c r="L104" s="177"/>
      <c r="M104" s="177"/>
      <c r="N104" s="177"/>
      <c r="O104" s="177"/>
      <c r="P104" s="177"/>
      <c r="Q104" s="177"/>
      <c r="R104" s="177"/>
      <c r="S104" s="177"/>
      <c r="T104" s="177"/>
    </row>
    <row r="105" spans="1:20">
      <c r="A105" s="191"/>
      <c r="B105" s="186"/>
      <c r="C105" s="177"/>
      <c r="J105" s="177"/>
      <c r="K105" s="177"/>
      <c r="L105" s="177"/>
      <c r="M105" s="177"/>
      <c r="N105" s="177"/>
      <c r="O105" s="177"/>
      <c r="P105" s="177"/>
      <c r="Q105" s="177"/>
      <c r="R105" s="177"/>
      <c r="S105" s="177"/>
      <c r="T105" s="177"/>
    </row>
    <row r="106" spans="1:20">
      <c r="A106" s="191"/>
      <c r="B106" s="186"/>
      <c r="C106" s="177"/>
      <c r="J106" s="177"/>
      <c r="K106" s="177"/>
      <c r="L106" s="177"/>
      <c r="M106" s="177"/>
      <c r="N106" s="177"/>
      <c r="O106" s="177"/>
      <c r="P106" s="177"/>
      <c r="Q106" s="177"/>
      <c r="R106" s="177"/>
      <c r="S106" s="177"/>
      <c r="T106" s="177"/>
    </row>
    <row r="107" spans="1:20">
      <c r="A107" s="191"/>
      <c r="B107" s="186"/>
      <c r="C107" s="177"/>
      <c r="J107" s="177"/>
      <c r="K107" s="177"/>
      <c r="L107" s="177"/>
      <c r="M107" s="177"/>
      <c r="N107" s="177"/>
      <c r="O107" s="177"/>
      <c r="P107" s="177"/>
      <c r="Q107" s="177"/>
      <c r="R107" s="177"/>
      <c r="S107" s="177"/>
      <c r="T107" s="177"/>
    </row>
    <row r="108" spans="1:20">
      <c r="A108" s="177"/>
      <c r="B108" s="186"/>
      <c r="C108" s="177"/>
      <c r="J108" s="177"/>
      <c r="K108" s="177"/>
      <c r="L108" s="177"/>
      <c r="M108" s="177"/>
      <c r="N108" s="177"/>
      <c r="O108" s="177"/>
      <c r="P108" s="177"/>
      <c r="Q108" s="177"/>
      <c r="R108" s="177"/>
      <c r="S108" s="177"/>
      <c r="T108" s="177"/>
    </row>
    <row r="109" spans="1:20">
      <c r="A109" s="177"/>
      <c r="B109" s="186"/>
      <c r="C109" s="177"/>
      <c r="J109" s="177"/>
      <c r="K109" s="177"/>
      <c r="L109" s="177"/>
      <c r="M109" s="177"/>
      <c r="N109" s="177"/>
      <c r="O109" s="177"/>
      <c r="P109" s="177"/>
      <c r="Q109" s="177"/>
      <c r="R109" s="177"/>
      <c r="S109" s="177"/>
      <c r="T109" s="177"/>
    </row>
    <row r="110" spans="1:20">
      <c r="A110" s="177"/>
      <c r="B110" s="186"/>
      <c r="C110" s="177"/>
      <c r="J110" s="177"/>
      <c r="K110" s="177"/>
      <c r="L110" s="177"/>
      <c r="M110" s="177"/>
      <c r="N110" s="177"/>
      <c r="O110" s="177"/>
      <c r="P110" s="177"/>
      <c r="Q110" s="177"/>
      <c r="R110" s="177"/>
      <c r="S110" s="177"/>
      <c r="T110" s="177"/>
    </row>
    <row r="111" spans="1:20">
      <c r="A111" s="177"/>
      <c r="B111" s="186"/>
      <c r="C111" s="177"/>
      <c r="J111" s="177"/>
      <c r="K111" s="177"/>
      <c r="L111" s="177"/>
      <c r="M111" s="177"/>
      <c r="N111" s="177"/>
      <c r="O111" s="177"/>
      <c r="P111" s="177"/>
      <c r="Q111" s="177"/>
      <c r="R111" s="177"/>
      <c r="S111" s="177"/>
      <c r="T111" s="177"/>
    </row>
    <row r="112" spans="1:20">
      <c r="A112" s="177"/>
      <c r="B112" s="186"/>
      <c r="C112" s="177"/>
      <c r="J112" s="177"/>
      <c r="K112" s="177"/>
      <c r="L112" s="177"/>
      <c r="M112" s="177"/>
      <c r="N112" s="177"/>
      <c r="O112" s="177"/>
      <c r="P112" s="177"/>
      <c r="Q112" s="177"/>
      <c r="R112" s="177"/>
      <c r="S112" s="177"/>
      <c r="T112" s="177"/>
    </row>
    <row r="113" spans="1:20">
      <c r="A113" s="177"/>
      <c r="B113" s="186"/>
      <c r="C113" s="177"/>
      <c r="J113" s="177"/>
      <c r="K113" s="177"/>
      <c r="L113" s="177"/>
      <c r="M113" s="177"/>
      <c r="N113" s="177"/>
      <c r="O113" s="177"/>
      <c r="P113" s="177"/>
      <c r="Q113" s="177"/>
      <c r="R113" s="177"/>
      <c r="S113" s="177"/>
      <c r="T113" s="177"/>
    </row>
    <row r="114" spans="1:20">
      <c r="A114" s="177"/>
      <c r="B114" s="186"/>
      <c r="C114" s="177"/>
      <c r="J114" s="177"/>
      <c r="K114" s="177"/>
      <c r="L114" s="177"/>
      <c r="M114" s="177"/>
      <c r="N114" s="177"/>
      <c r="O114" s="177"/>
      <c r="P114" s="177"/>
      <c r="Q114" s="177"/>
      <c r="R114" s="177"/>
      <c r="S114" s="177"/>
      <c r="T114" s="177"/>
    </row>
    <row r="115" spans="1:20">
      <c r="A115" s="177"/>
      <c r="B115" s="186"/>
      <c r="C115" s="177"/>
      <c r="J115" s="177"/>
      <c r="K115" s="177"/>
      <c r="L115" s="177"/>
      <c r="M115" s="177"/>
      <c r="N115" s="177"/>
      <c r="O115" s="177"/>
      <c r="P115" s="177"/>
      <c r="Q115" s="177"/>
      <c r="R115" s="177"/>
      <c r="S115" s="177"/>
      <c r="T115" s="177"/>
    </row>
    <row r="116" spans="1:20">
      <c r="A116" s="177"/>
      <c r="B116" s="186"/>
      <c r="C116" s="177"/>
      <c r="J116" s="177"/>
      <c r="K116" s="177"/>
      <c r="L116" s="177"/>
      <c r="M116" s="177"/>
      <c r="N116" s="177"/>
      <c r="O116" s="177"/>
      <c r="P116" s="177"/>
      <c r="Q116" s="177"/>
      <c r="R116" s="177"/>
      <c r="S116" s="177"/>
      <c r="T116" s="177"/>
    </row>
    <row r="117" spans="1:20">
      <c r="A117" s="177"/>
      <c r="B117" s="186"/>
      <c r="C117" s="177"/>
      <c r="J117" s="177"/>
      <c r="K117" s="177"/>
      <c r="L117" s="177"/>
      <c r="M117" s="177"/>
      <c r="N117" s="177"/>
      <c r="O117" s="177"/>
      <c r="P117" s="177"/>
      <c r="Q117" s="177"/>
      <c r="R117" s="177"/>
      <c r="S117" s="177"/>
      <c r="T117" s="177"/>
    </row>
    <row r="118" spans="1:20">
      <c r="A118" s="177"/>
      <c r="B118" s="186"/>
      <c r="C118" s="177"/>
      <c r="J118" s="177"/>
      <c r="K118" s="177"/>
      <c r="L118" s="177"/>
      <c r="M118" s="177"/>
      <c r="N118" s="177"/>
      <c r="O118" s="177"/>
      <c r="P118" s="177"/>
      <c r="Q118" s="177"/>
      <c r="R118" s="177"/>
      <c r="S118" s="177"/>
      <c r="T118" s="177"/>
    </row>
    <row r="119" spans="1:20">
      <c r="A119" s="177"/>
      <c r="B119" s="186"/>
      <c r="C119" s="177"/>
      <c r="J119" s="177"/>
      <c r="K119" s="177"/>
      <c r="L119" s="177"/>
      <c r="M119" s="177"/>
      <c r="N119" s="177"/>
      <c r="O119" s="177"/>
      <c r="P119" s="177"/>
      <c r="Q119" s="177"/>
      <c r="R119" s="177"/>
      <c r="S119" s="177"/>
      <c r="T119" s="177"/>
    </row>
    <row r="120" spans="1:20">
      <c r="A120" s="177"/>
      <c r="B120" s="186"/>
      <c r="C120" s="186"/>
      <c r="J120" s="177"/>
      <c r="K120" s="177"/>
      <c r="L120" s="177"/>
      <c r="M120" s="177"/>
      <c r="N120" s="177"/>
      <c r="O120" s="177"/>
      <c r="P120" s="177"/>
      <c r="Q120" s="177"/>
      <c r="R120" s="177"/>
      <c r="S120" s="177"/>
      <c r="T120" s="177"/>
    </row>
    <row r="121" spans="1:20">
      <c r="A121" s="177"/>
      <c r="B121" s="186"/>
      <c r="C121" s="177"/>
      <c r="J121" s="177"/>
      <c r="K121" s="177"/>
      <c r="L121" s="177"/>
      <c r="M121" s="177"/>
      <c r="N121" s="177"/>
      <c r="O121" s="177"/>
      <c r="P121" s="177"/>
      <c r="Q121" s="177"/>
      <c r="R121" s="177"/>
      <c r="S121" s="177"/>
      <c r="T121" s="177"/>
    </row>
    <row r="122" spans="1:20">
      <c r="A122" s="177"/>
      <c r="B122" s="186"/>
      <c r="C122" s="177"/>
      <c r="J122" s="177"/>
      <c r="K122" s="177"/>
      <c r="L122" s="177"/>
      <c r="M122" s="177"/>
      <c r="N122" s="177"/>
      <c r="O122" s="177"/>
      <c r="P122" s="177"/>
      <c r="Q122" s="177"/>
      <c r="R122" s="177"/>
      <c r="S122" s="177"/>
      <c r="T122" s="177"/>
    </row>
    <row r="123" spans="1:20">
      <c r="A123" s="177"/>
      <c r="B123" s="186"/>
      <c r="C123" s="177"/>
      <c r="J123" s="177"/>
      <c r="K123" s="177"/>
      <c r="L123" s="177"/>
      <c r="M123" s="177"/>
      <c r="N123" s="177"/>
      <c r="O123" s="177"/>
      <c r="P123" s="177"/>
      <c r="Q123" s="177"/>
      <c r="R123" s="177"/>
      <c r="S123" s="177"/>
      <c r="T123" s="177"/>
    </row>
    <row r="124" spans="1:20">
      <c r="A124" s="177"/>
      <c r="B124" s="186"/>
      <c r="C124" s="177"/>
      <c r="J124" s="177"/>
      <c r="K124" s="177"/>
      <c r="L124" s="177"/>
      <c r="M124" s="177"/>
      <c r="N124" s="177"/>
      <c r="O124" s="177"/>
      <c r="P124" s="177"/>
      <c r="Q124" s="177"/>
      <c r="R124" s="177"/>
      <c r="S124" s="177"/>
      <c r="T124" s="177"/>
    </row>
    <row r="125" spans="1:20">
      <c r="A125" s="177"/>
      <c r="B125" s="186"/>
      <c r="C125" s="177"/>
      <c r="J125" s="177"/>
      <c r="K125" s="177"/>
      <c r="L125" s="177"/>
      <c r="M125" s="177"/>
      <c r="N125" s="177"/>
      <c r="O125" s="177"/>
      <c r="P125" s="177"/>
      <c r="Q125" s="177"/>
      <c r="R125" s="177"/>
      <c r="S125" s="177"/>
      <c r="T125" s="177"/>
    </row>
    <row r="126" spans="1:20">
      <c r="A126" s="177"/>
      <c r="B126" s="186"/>
      <c r="C126" s="177"/>
      <c r="J126" s="177"/>
      <c r="K126" s="177"/>
      <c r="L126" s="177"/>
      <c r="M126" s="177"/>
      <c r="N126" s="177"/>
      <c r="O126" s="177"/>
      <c r="P126" s="177"/>
      <c r="Q126" s="177"/>
      <c r="R126" s="177"/>
      <c r="S126" s="177"/>
      <c r="T126" s="177"/>
    </row>
    <row r="127" spans="1:20">
      <c r="A127" s="177"/>
      <c r="B127" s="186"/>
      <c r="C127" s="177"/>
      <c r="J127" s="177"/>
      <c r="K127" s="177"/>
      <c r="L127" s="177"/>
      <c r="M127" s="177"/>
      <c r="N127" s="177"/>
      <c r="O127" s="177"/>
      <c r="P127" s="177"/>
      <c r="Q127" s="177"/>
      <c r="R127" s="177"/>
      <c r="S127" s="177"/>
      <c r="T127" s="177"/>
    </row>
    <row r="128" spans="1:20">
      <c r="A128" s="177"/>
      <c r="B128" s="186"/>
      <c r="C128" s="177"/>
      <c r="J128" s="177"/>
      <c r="K128" s="177"/>
      <c r="L128" s="177"/>
      <c r="M128" s="177"/>
      <c r="N128" s="177"/>
      <c r="O128" s="177"/>
      <c r="P128" s="177"/>
      <c r="Q128" s="177"/>
      <c r="R128" s="177"/>
      <c r="S128" s="177"/>
      <c r="T128" s="177"/>
    </row>
    <row r="129" spans="1:20">
      <c r="A129" s="177"/>
      <c r="B129" s="186"/>
      <c r="C129" s="177"/>
      <c r="J129" s="177"/>
      <c r="K129" s="177"/>
      <c r="L129" s="177"/>
      <c r="M129" s="177"/>
      <c r="N129" s="177"/>
      <c r="O129" s="177"/>
      <c r="P129" s="177"/>
      <c r="Q129" s="177"/>
      <c r="R129" s="177"/>
      <c r="S129" s="177"/>
      <c r="T129" s="177"/>
    </row>
    <row r="130" spans="1:20">
      <c r="A130" s="177"/>
      <c r="B130" s="186"/>
      <c r="C130" s="177"/>
      <c r="J130" s="177"/>
      <c r="K130" s="177"/>
      <c r="L130" s="177"/>
      <c r="M130" s="177"/>
      <c r="N130" s="177"/>
      <c r="O130" s="177"/>
      <c r="P130" s="177"/>
      <c r="Q130" s="177"/>
      <c r="R130" s="177"/>
      <c r="S130" s="177"/>
      <c r="T130" s="177"/>
    </row>
    <row r="131" spans="1:20">
      <c r="A131" s="177"/>
      <c r="B131" s="186"/>
      <c r="C131" s="177"/>
      <c r="J131" s="177"/>
      <c r="K131" s="177"/>
      <c r="L131" s="177"/>
      <c r="M131" s="177"/>
      <c r="N131" s="177"/>
      <c r="O131" s="177"/>
      <c r="P131" s="177"/>
      <c r="Q131" s="177"/>
      <c r="R131" s="177"/>
      <c r="S131" s="177"/>
      <c r="T131" s="177"/>
    </row>
    <row r="132" spans="1:20">
      <c r="A132" s="177"/>
      <c r="B132" s="186"/>
      <c r="C132" s="177"/>
      <c r="J132" s="177"/>
      <c r="K132" s="177"/>
      <c r="L132" s="177"/>
      <c r="M132" s="177"/>
      <c r="N132" s="177"/>
      <c r="O132" s="177"/>
      <c r="P132" s="177"/>
      <c r="Q132" s="177"/>
      <c r="R132" s="177"/>
      <c r="S132" s="177"/>
      <c r="T132" s="177"/>
    </row>
    <row r="133" spans="1:20">
      <c r="A133" s="177"/>
      <c r="B133" s="186"/>
      <c r="C133" s="177"/>
      <c r="J133" s="177"/>
      <c r="K133" s="177"/>
      <c r="L133" s="177"/>
      <c r="M133" s="177"/>
      <c r="N133" s="177"/>
      <c r="O133" s="177"/>
      <c r="P133" s="177"/>
      <c r="Q133" s="177"/>
      <c r="R133" s="177"/>
      <c r="S133" s="177"/>
      <c r="T133" s="177"/>
    </row>
    <row r="134" spans="1:20">
      <c r="A134" s="177"/>
      <c r="B134" s="186"/>
      <c r="C134" s="177"/>
      <c r="J134" s="177"/>
      <c r="K134" s="177"/>
      <c r="L134" s="177"/>
      <c r="M134" s="177"/>
      <c r="N134" s="177"/>
      <c r="O134" s="177"/>
      <c r="P134" s="177"/>
      <c r="Q134" s="177"/>
      <c r="R134" s="177"/>
      <c r="S134" s="177"/>
      <c r="T134" s="177"/>
    </row>
    <row r="135" spans="1:20">
      <c r="A135" s="177"/>
      <c r="B135" s="186"/>
      <c r="C135" s="177"/>
      <c r="J135" s="177"/>
      <c r="K135" s="177"/>
      <c r="L135" s="177"/>
      <c r="M135" s="177"/>
      <c r="N135" s="177"/>
      <c r="O135" s="177"/>
      <c r="P135" s="177"/>
      <c r="Q135" s="177"/>
      <c r="R135" s="177"/>
      <c r="S135" s="177"/>
      <c r="T135" s="177"/>
    </row>
    <row r="136" spans="1:20">
      <c r="A136" s="177"/>
      <c r="B136" s="186"/>
      <c r="C136" s="177"/>
      <c r="J136" s="177"/>
      <c r="K136" s="177"/>
      <c r="L136" s="177"/>
      <c r="M136" s="177"/>
      <c r="N136" s="177"/>
      <c r="O136" s="177"/>
      <c r="P136" s="177"/>
      <c r="Q136" s="177"/>
      <c r="R136" s="177"/>
      <c r="S136" s="177"/>
      <c r="T136" s="177"/>
    </row>
    <row r="137" spans="1:20">
      <c r="A137" s="177"/>
      <c r="B137" s="186"/>
      <c r="C137" s="177"/>
      <c r="J137" s="177"/>
      <c r="K137" s="177"/>
      <c r="L137" s="177"/>
      <c r="M137" s="177"/>
      <c r="N137" s="177"/>
      <c r="O137" s="177"/>
      <c r="P137" s="177"/>
      <c r="Q137" s="177"/>
      <c r="R137" s="177"/>
      <c r="S137" s="177"/>
      <c r="T137" s="177"/>
    </row>
    <row r="138" spans="1:20">
      <c r="A138" s="177"/>
      <c r="B138" s="186"/>
      <c r="C138" s="177"/>
      <c r="D138" s="183"/>
      <c r="E138" s="177"/>
      <c r="F138" s="184"/>
      <c r="G138" s="177"/>
      <c r="H138" s="182"/>
      <c r="I138" s="177"/>
      <c r="J138" s="177"/>
      <c r="K138" s="177"/>
      <c r="L138" s="177"/>
      <c r="M138" s="177"/>
      <c r="N138" s="177"/>
      <c r="O138" s="177"/>
      <c r="P138" s="177"/>
      <c r="Q138" s="177"/>
      <c r="R138" s="177"/>
      <c r="S138" s="177"/>
      <c r="T138" s="177"/>
    </row>
    <row r="139" spans="1:20">
      <c r="A139" s="177"/>
      <c r="B139" s="186"/>
      <c r="C139" s="177"/>
      <c r="D139" s="183"/>
      <c r="E139" s="177"/>
      <c r="F139" s="184"/>
      <c r="G139" s="177"/>
      <c r="H139" s="182"/>
      <c r="I139" s="177"/>
      <c r="J139" s="177"/>
      <c r="K139" s="177"/>
      <c r="L139" s="177"/>
      <c r="M139" s="177"/>
      <c r="N139" s="177"/>
      <c r="O139" s="177"/>
      <c r="P139" s="177"/>
      <c r="Q139" s="177"/>
      <c r="R139" s="177"/>
      <c r="S139" s="177"/>
      <c r="T139" s="177"/>
    </row>
    <row r="140" spans="1:20">
      <c r="A140" s="177"/>
      <c r="B140" s="186"/>
      <c r="C140" s="186"/>
      <c r="D140" s="183"/>
      <c r="E140" s="177"/>
      <c r="F140" s="184"/>
      <c r="G140" s="177"/>
      <c r="H140" s="182"/>
      <c r="I140" s="177"/>
      <c r="J140" s="177"/>
      <c r="K140" s="177"/>
      <c r="L140" s="177"/>
      <c r="M140" s="177"/>
      <c r="N140" s="177"/>
      <c r="O140" s="177"/>
      <c r="P140" s="177"/>
      <c r="Q140" s="177"/>
      <c r="R140" s="177"/>
      <c r="S140" s="177"/>
      <c r="T140" s="177"/>
    </row>
    <row r="141" spans="1:20">
      <c r="A141" s="177"/>
      <c r="B141" s="186"/>
      <c r="C141" s="177"/>
      <c r="D141" s="183"/>
      <c r="E141" s="177"/>
      <c r="F141" s="184"/>
      <c r="G141" s="177"/>
      <c r="H141" s="182"/>
      <c r="I141" s="177"/>
      <c r="J141" s="177"/>
      <c r="K141" s="177"/>
      <c r="L141" s="177"/>
      <c r="M141" s="177"/>
      <c r="N141" s="177"/>
      <c r="O141" s="177"/>
      <c r="P141" s="177"/>
      <c r="Q141" s="177"/>
      <c r="R141" s="177"/>
      <c r="S141" s="177"/>
      <c r="T141" s="177"/>
    </row>
    <row r="142" spans="1:20">
      <c r="A142" s="177"/>
      <c r="B142" s="186"/>
      <c r="C142" s="177"/>
      <c r="D142" s="183"/>
      <c r="E142" s="177"/>
      <c r="F142" s="184"/>
      <c r="G142" s="177"/>
      <c r="H142" s="182"/>
      <c r="I142" s="177"/>
      <c r="J142" s="177"/>
      <c r="K142" s="177"/>
      <c r="L142" s="177"/>
      <c r="M142" s="177"/>
      <c r="N142" s="177"/>
      <c r="O142" s="177"/>
      <c r="P142" s="177"/>
      <c r="Q142" s="177"/>
      <c r="R142" s="177"/>
      <c r="S142" s="177"/>
      <c r="T142" s="177"/>
    </row>
    <row r="143" spans="1:20">
      <c r="A143" s="177"/>
      <c r="B143" s="186"/>
      <c r="C143" s="177"/>
      <c r="D143" s="183"/>
      <c r="E143" s="177"/>
      <c r="F143" s="184"/>
      <c r="G143" s="177"/>
      <c r="H143" s="182"/>
      <c r="I143" s="177"/>
      <c r="J143" s="177"/>
      <c r="K143" s="177"/>
      <c r="L143" s="177"/>
      <c r="M143" s="177"/>
      <c r="N143" s="177"/>
      <c r="O143" s="177"/>
      <c r="P143" s="177"/>
      <c r="Q143" s="177"/>
      <c r="R143" s="177"/>
      <c r="S143" s="177"/>
      <c r="T143" s="177"/>
    </row>
    <row r="144" spans="1:20">
      <c r="A144" s="177"/>
      <c r="B144" s="186"/>
      <c r="C144" s="177"/>
      <c r="D144" s="183"/>
      <c r="E144" s="177"/>
      <c r="F144" s="184"/>
      <c r="G144" s="177"/>
      <c r="H144" s="182"/>
      <c r="I144" s="177"/>
      <c r="J144" s="177"/>
      <c r="K144" s="177"/>
      <c r="L144" s="177"/>
      <c r="M144" s="177"/>
      <c r="N144" s="177"/>
      <c r="O144" s="177"/>
      <c r="P144" s="177"/>
      <c r="Q144" s="177"/>
      <c r="R144" s="177"/>
      <c r="S144" s="177"/>
      <c r="T144" s="177"/>
    </row>
    <row r="145" spans="1:20">
      <c r="A145" s="177"/>
      <c r="B145" s="186"/>
      <c r="C145" s="177"/>
      <c r="D145" s="183"/>
      <c r="E145" s="177"/>
      <c r="F145" s="184"/>
      <c r="G145" s="177"/>
      <c r="H145" s="182"/>
      <c r="I145" s="177"/>
      <c r="J145" s="177"/>
      <c r="K145" s="177"/>
      <c r="L145" s="177"/>
      <c r="M145" s="177"/>
      <c r="N145" s="177"/>
      <c r="O145" s="177"/>
      <c r="P145" s="177"/>
      <c r="Q145" s="177"/>
      <c r="R145" s="177"/>
      <c r="S145" s="177"/>
      <c r="T145" s="177"/>
    </row>
    <row r="146" spans="1:20">
      <c r="A146" s="177"/>
      <c r="B146" s="186"/>
      <c r="C146" s="177"/>
      <c r="D146" s="183"/>
      <c r="E146" s="177"/>
      <c r="F146" s="184"/>
      <c r="G146" s="177"/>
      <c r="H146" s="182"/>
      <c r="I146" s="177"/>
      <c r="J146" s="177"/>
      <c r="K146" s="177"/>
      <c r="L146" s="177"/>
      <c r="M146" s="177"/>
      <c r="N146" s="177"/>
      <c r="O146" s="177"/>
      <c r="P146" s="177"/>
      <c r="Q146" s="177"/>
      <c r="R146" s="177"/>
      <c r="S146" s="177"/>
      <c r="T146" s="177"/>
    </row>
    <row r="147" spans="1:20">
      <c r="A147" s="177"/>
      <c r="B147" s="186"/>
      <c r="C147" s="177"/>
      <c r="D147" s="183"/>
      <c r="E147" s="177"/>
      <c r="F147" s="184"/>
      <c r="G147" s="177"/>
      <c r="H147" s="182"/>
      <c r="I147" s="177"/>
      <c r="J147" s="177"/>
      <c r="K147" s="177"/>
      <c r="L147" s="177"/>
      <c r="M147" s="177"/>
      <c r="N147" s="177"/>
      <c r="O147" s="177"/>
      <c r="P147" s="177"/>
      <c r="Q147" s="177"/>
      <c r="R147" s="177"/>
      <c r="S147" s="177"/>
      <c r="T147" s="177"/>
    </row>
    <row r="148" spans="1:20">
      <c r="A148" s="177"/>
      <c r="B148" s="186"/>
      <c r="C148" s="177"/>
      <c r="D148" s="183"/>
      <c r="E148" s="177"/>
      <c r="F148" s="184"/>
      <c r="G148" s="177"/>
      <c r="H148" s="182"/>
      <c r="I148" s="177"/>
      <c r="J148" s="177"/>
      <c r="K148" s="177"/>
      <c r="L148" s="177"/>
      <c r="M148" s="177"/>
      <c r="N148" s="177"/>
      <c r="O148" s="177"/>
      <c r="P148" s="177"/>
      <c r="Q148" s="177"/>
      <c r="R148" s="177"/>
      <c r="S148" s="177"/>
      <c r="T148" s="177"/>
    </row>
    <row r="149" spans="1:20">
      <c r="A149" s="177"/>
      <c r="B149" s="186"/>
      <c r="C149" s="177"/>
      <c r="D149" s="183"/>
      <c r="E149" s="177"/>
      <c r="F149" s="184"/>
      <c r="G149" s="177"/>
      <c r="H149" s="182"/>
      <c r="I149" s="177"/>
      <c r="J149" s="177"/>
      <c r="K149" s="177"/>
      <c r="L149" s="177"/>
      <c r="M149" s="177"/>
      <c r="N149" s="177"/>
      <c r="O149" s="177"/>
      <c r="P149" s="177"/>
      <c r="Q149" s="177"/>
      <c r="R149" s="177"/>
      <c r="S149" s="177"/>
      <c r="T149" s="177"/>
    </row>
    <row r="150" spans="1:20">
      <c r="A150" s="177"/>
      <c r="B150" s="186"/>
      <c r="C150" s="177"/>
      <c r="D150" s="183"/>
      <c r="E150" s="177"/>
      <c r="F150" s="184"/>
      <c r="G150" s="177"/>
      <c r="H150" s="182"/>
      <c r="I150" s="177"/>
      <c r="J150" s="177"/>
      <c r="K150" s="177"/>
      <c r="L150" s="177"/>
      <c r="M150" s="177"/>
      <c r="N150" s="177"/>
      <c r="O150" s="177"/>
      <c r="P150" s="177"/>
      <c r="Q150" s="177"/>
      <c r="R150" s="177"/>
      <c r="S150" s="177"/>
      <c r="T150" s="177"/>
    </row>
    <row r="151" spans="1:20">
      <c r="A151" s="177"/>
      <c r="B151" s="186"/>
      <c r="C151" s="177"/>
      <c r="D151" s="183"/>
      <c r="E151" s="177"/>
      <c r="F151" s="184"/>
      <c r="G151" s="177"/>
      <c r="H151" s="182"/>
      <c r="I151" s="177"/>
      <c r="J151" s="177"/>
      <c r="K151" s="177"/>
      <c r="L151" s="177"/>
      <c r="M151" s="177"/>
      <c r="N151" s="177"/>
      <c r="O151" s="177"/>
      <c r="P151" s="177"/>
      <c r="Q151" s="177"/>
      <c r="R151" s="177"/>
      <c r="S151" s="177"/>
      <c r="T151" s="177"/>
    </row>
    <row r="152" spans="1:20">
      <c r="A152" s="177"/>
      <c r="B152" s="186"/>
      <c r="C152" s="177"/>
      <c r="D152" s="183"/>
      <c r="E152" s="177"/>
      <c r="F152" s="184"/>
      <c r="G152" s="177"/>
      <c r="H152" s="182"/>
      <c r="I152" s="177"/>
      <c r="J152" s="177"/>
      <c r="K152" s="177"/>
      <c r="L152" s="177"/>
      <c r="M152" s="177"/>
      <c r="N152" s="177"/>
      <c r="O152" s="177"/>
      <c r="P152" s="177"/>
      <c r="Q152" s="177"/>
      <c r="R152" s="177"/>
      <c r="S152" s="177"/>
      <c r="T152" s="177"/>
    </row>
    <row r="153" spans="1:20">
      <c r="A153" s="177"/>
      <c r="B153" s="186"/>
      <c r="C153" s="177"/>
      <c r="D153" s="183"/>
      <c r="E153" s="177"/>
      <c r="F153" s="184"/>
      <c r="G153" s="177"/>
      <c r="H153" s="182"/>
      <c r="I153" s="177"/>
      <c r="J153" s="177"/>
      <c r="K153" s="177"/>
      <c r="L153" s="177"/>
      <c r="M153" s="177"/>
      <c r="N153" s="177"/>
      <c r="O153" s="177"/>
      <c r="P153" s="177"/>
      <c r="Q153" s="177"/>
      <c r="R153" s="177"/>
      <c r="S153" s="177"/>
      <c r="T153" s="177"/>
    </row>
    <row r="154" spans="1:20">
      <c r="A154" s="177"/>
      <c r="B154" s="186"/>
      <c r="C154" s="177"/>
      <c r="D154" s="183"/>
      <c r="E154" s="177"/>
      <c r="F154" s="184"/>
      <c r="G154" s="177"/>
      <c r="H154" s="182"/>
      <c r="I154" s="177"/>
      <c r="J154" s="177"/>
      <c r="K154" s="177"/>
      <c r="L154" s="177"/>
      <c r="M154" s="177"/>
      <c r="N154" s="177"/>
      <c r="O154" s="177"/>
      <c r="P154" s="177"/>
      <c r="Q154" s="177"/>
      <c r="R154" s="177"/>
      <c r="S154" s="177"/>
      <c r="T154" s="177"/>
    </row>
    <row r="155" spans="1:20">
      <c r="A155" s="177"/>
      <c r="B155" s="186"/>
      <c r="C155" s="177"/>
      <c r="D155" s="183"/>
      <c r="E155" s="177"/>
      <c r="F155" s="184"/>
      <c r="G155" s="177"/>
      <c r="H155" s="182"/>
      <c r="I155" s="177"/>
      <c r="J155" s="177"/>
      <c r="K155" s="177"/>
      <c r="L155" s="177"/>
      <c r="M155" s="177"/>
      <c r="N155" s="177"/>
      <c r="O155" s="177"/>
      <c r="P155" s="177"/>
      <c r="Q155" s="177"/>
      <c r="R155" s="177"/>
      <c r="S155" s="177"/>
      <c r="T155" s="177"/>
    </row>
    <row r="156" spans="1:20">
      <c r="A156" s="177"/>
      <c r="B156" s="186"/>
      <c r="C156" s="177"/>
      <c r="D156" s="183"/>
      <c r="E156" s="177"/>
      <c r="F156" s="184"/>
      <c r="G156" s="177"/>
      <c r="H156" s="182"/>
      <c r="I156" s="177"/>
      <c r="J156" s="177"/>
      <c r="K156" s="177"/>
      <c r="L156" s="177"/>
      <c r="M156" s="177"/>
      <c r="N156" s="177"/>
      <c r="O156" s="177"/>
      <c r="P156" s="177"/>
      <c r="Q156" s="177"/>
      <c r="R156" s="177"/>
      <c r="S156" s="177"/>
      <c r="T156" s="177"/>
    </row>
    <row r="157" spans="1:20">
      <c r="A157" s="177"/>
      <c r="B157" s="186"/>
      <c r="C157" s="177"/>
      <c r="D157" s="183"/>
      <c r="E157" s="177"/>
      <c r="F157" s="184"/>
      <c r="G157" s="177"/>
      <c r="H157" s="182"/>
      <c r="I157" s="177"/>
      <c r="J157" s="177"/>
      <c r="K157" s="177"/>
      <c r="L157" s="177"/>
      <c r="M157" s="177"/>
      <c r="N157" s="177"/>
      <c r="O157" s="177"/>
      <c r="P157" s="177"/>
      <c r="Q157" s="177"/>
      <c r="R157" s="177"/>
      <c r="S157" s="177"/>
      <c r="T157" s="177"/>
    </row>
    <row r="158" spans="1:20">
      <c r="A158" s="177"/>
      <c r="B158" s="186"/>
      <c r="C158" s="177"/>
      <c r="D158" s="183"/>
      <c r="E158" s="177"/>
      <c r="F158" s="184"/>
      <c r="G158" s="177"/>
      <c r="H158" s="182"/>
      <c r="I158" s="177"/>
      <c r="J158" s="177"/>
      <c r="K158" s="177"/>
      <c r="L158" s="177"/>
      <c r="M158" s="177"/>
      <c r="N158" s="177"/>
      <c r="O158" s="177"/>
      <c r="P158" s="177"/>
      <c r="Q158" s="177"/>
      <c r="R158" s="177"/>
      <c r="S158" s="177"/>
      <c r="T158" s="177"/>
    </row>
    <row r="159" spans="1:20">
      <c r="A159" s="177"/>
      <c r="B159" s="186"/>
      <c r="C159" s="177"/>
      <c r="D159" s="183"/>
      <c r="E159" s="177"/>
      <c r="F159" s="184"/>
      <c r="G159" s="177"/>
      <c r="H159" s="182"/>
      <c r="I159" s="177"/>
      <c r="J159" s="177"/>
      <c r="K159" s="177"/>
      <c r="L159" s="177"/>
      <c r="M159" s="177"/>
      <c r="N159" s="177"/>
      <c r="O159" s="177"/>
      <c r="P159" s="177"/>
      <c r="Q159" s="177"/>
      <c r="R159" s="177"/>
      <c r="S159" s="177"/>
      <c r="T159" s="177"/>
    </row>
    <row r="160" spans="1:20">
      <c r="A160" s="177"/>
      <c r="B160" s="186"/>
      <c r="C160" s="186"/>
      <c r="D160" s="183"/>
      <c r="E160" s="177"/>
      <c r="F160" s="184"/>
      <c r="G160" s="177"/>
      <c r="H160" s="182"/>
      <c r="I160" s="177"/>
      <c r="J160" s="177"/>
      <c r="K160" s="177"/>
      <c r="L160" s="177"/>
      <c r="M160" s="177"/>
      <c r="N160" s="177"/>
      <c r="O160" s="177"/>
      <c r="P160" s="177"/>
      <c r="Q160" s="177"/>
      <c r="R160" s="177"/>
      <c r="S160" s="177"/>
      <c r="T160" s="177"/>
    </row>
    <row r="161" spans="1:20">
      <c r="A161" s="177"/>
      <c r="B161" s="186"/>
      <c r="C161" s="177"/>
      <c r="D161" s="183"/>
      <c r="E161" s="177"/>
      <c r="F161" s="184"/>
      <c r="G161" s="177"/>
      <c r="H161" s="182"/>
      <c r="I161" s="177"/>
      <c r="J161" s="177"/>
      <c r="K161" s="177"/>
      <c r="L161" s="177"/>
      <c r="M161" s="177"/>
      <c r="N161" s="177"/>
      <c r="O161" s="177"/>
      <c r="P161" s="177"/>
      <c r="Q161" s="177"/>
      <c r="R161" s="177"/>
      <c r="S161" s="177"/>
      <c r="T161" s="177"/>
    </row>
    <row r="162" spans="1:20">
      <c r="A162" s="177"/>
      <c r="B162" s="186"/>
      <c r="C162" s="177"/>
      <c r="D162" s="183"/>
      <c r="E162" s="177"/>
      <c r="F162" s="184"/>
      <c r="G162" s="177"/>
      <c r="H162" s="182"/>
      <c r="I162" s="177"/>
      <c r="J162" s="177"/>
      <c r="K162" s="177"/>
      <c r="L162" s="177"/>
      <c r="M162" s="177"/>
      <c r="N162" s="177"/>
      <c r="O162" s="177"/>
      <c r="P162" s="177"/>
      <c r="Q162" s="177"/>
      <c r="R162" s="177"/>
      <c r="S162" s="177"/>
      <c r="T162" s="177"/>
    </row>
    <row r="163" spans="1:20">
      <c r="A163" s="177"/>
      <c r="B163" s="186"/>
      <c r="C163" s="177"/>
      <c r="D163" s="183"/>
      <c r="E163" s="177"/>
      <c r="F163" s="184"/>
      <c r="G163" s="177"/>
      <c r="H163" s="182"/>
      <c r="I163" s="177"/>
      <c r="J163" s="177"/>
      <c r="K163" s="177"/>
      <c r="L163" s="177"/>
      <c r="M163" s="177"/>
      <c r="N163" s="177"/>
      <c r="O163" s="177"/>
      <c r="P163" s="177"/>
      <c r="Q163" s="177"/>
      <c r="R163" s="177"/>
      <c r="S163" s="177"/>
      <c r="T163" s="177"/>
    </row>
    <row r="164" spans="1:20">
      <c r="A164" s="177"/>
      <c r="B164" s="186"/>
      <c r="C164" s="177"/>
      <c r="D164" s="183"/>
      <c r="E164" s="177"/>
      <c r="F164" s="184"/>
      <c r="G164" s="177"/>
      <c r="H164" s="182"/>
      <c r="I164" s="177"/>
      <c r="J164" s="177"/>
      <c r="K164" s="177"/>
      <c r="L164" s="177"/>
      <c r="M164" s="177"/>
      <c r="N164" s="177"/>
      <c r="O164" s="177"/>
      <c r="P164" s="177"/>
      <c r="Q164" s="177"/>
      <c r="R164" s="177"/>
      <c r="S164" s="177"/>
      <c r="T164" s="177"/>
    </row>
    <row r="165" spans="1:20">
      <c r="A165" s="177"/>
      <c r="B165" s="186"/>
      <c r="C165" s="177"/>
      <c r="D165" s="183"/>
      <c r="E165" s="177"/>
      <c r="F165" s="184"/>
      <c r="G165" s="177"/>
      <c r="H165" s="182"/>
      <c r="I165" s="177"/>
      <c r="J165" s="177"/>
      <c r="K165" s="177"/>
      <c r="L165" s="177"/>
      <c r="M165" s="177"/>
      <c r="N165" s="177"/>
      <c r="O165" s="177"/>
      <c r="P165" s="177"/>
      <c r="Q165" s="177"/>
      <c r="R165" s="177"/>
      <c r="S165" s="177"/>
      <c r="T165" s="177"/>
    </row>
    <row r="166" spans="1:20">
      <c r="A166" s="191"/>
      <c r="B166" s="186"/>
      <c r="C166" s="177"/>
      <c r="D166" s="183"/>
      <c r="E166" s="177"/>
      <c r="F166" s="184"/>
      <c r="G166" s="177"/>
      <c r="H166" s="182"/>
      <c r="I166" s="177"/>
      <c r="J166" s="177"/>
      <c r="K166" s="177"/>
      <c r="L166" s="177"/>
      <c r="M166" s="177"/>
      <c r="N166" s="177"/>
      <c r="O166" s="177"/>
      <c r="P166" s="177"/>
      <c r="Q166" s="177"/>
      <c r="R166" s="177"/>
      <c r="S166" s="177"/>
      <c r="T166" s="177"/>
    </row>
    <row r="167" spans="1:20">
      <c r="A167" s="191"/>
      <c r="B167" s="186"/>
      <c r="C167" s="177"/>
      <c r="D167" s="183"/>
      <c r="E167" s="177"/>
      <c r="F167" s="184"/>
      <c r="G167" s="177"/>
      <c r="H167" s="182"/>
      <c r="I167" s="177"/>
      <c r="J167" s="177"/>
      <c r="K167" s="177"/>
      <c r="L167" s="177"/>
      <c r="M167" s="177"/>
      <c r="N167" s="177"/>
      <c r="O167" s="177"/>
      <c r="P167" s="177"/>
      <c r="Q167" s="177"/>
      <c r="R167" s="177"/>
      <c r="S167" s="177"/>
      <c r="T167" s="177"/>
    </row>
    <row r="168" spans="1:20">
      <c r="A168" s="177"/>
      <c r="B168" s="186"/>
      <c r="C168" s="177"/>
      <c r="D168" s="183"/>
      <c r="E168" s="177"/>
      <c r="F168" s="184"/>
      <c r="G168" s="177"/>
      <c r="H168" s="182"/>
      <c r="I168" s="177"/>
      <c r="J168" s="177"/>
      <c r="K168" s="177"/>
      <c r="L168" s="177"/>
      <c r="M168" s="177"/>
      <c r="N168" s="177"/>
      <c r="O168" s="177"/>
      <c r="P168" s="177"/>
      <c r="Q168" s="177"/>
      <c r="R168" s="177"/>
      <c r="S168" s="177"/>
      <c r="T168" s="177"/>
    </row>
    <row r="169" spans="1:20">
      <c r="A169" s="177"/>
      <c r="B169" s="186"/>
      <c r="C169" s="177"/>
      <c r="D169" s="183"/>
      <c r="E169" s="177"/>
      <c r="F169" s="184"/>
      <c r="G169" s="177"/>
      <c r="H169" s="182"/>
      <c r="I169" s="177"/>
      <c r="J169" s="177"/>
      <c r="K169" s="177"/>
      <c r="L169" s="177"/>
      <c r="M169" s="177"/>
      <c r="N169" s="177"/>
      <c r="O169" s="177"/>
      <c r="P169" s="177"/>
      <c r="Q169" s="177"/>
      <c r="R169" s="177"/>
      <c r="S169" s="177"/>
      <c r="T169" s="177"/>
    </row>
    <row r="170" spans="1:20">
      <c r="A170" s="177"/>
      <c r="B170" s="186"/>
      <c r="C170" s="177"/>
      <c r="D170" s="183"/>
      <c r="E170" s="177"/>
      <c r="F170" s="184"/>
      <c r="G170" s="177"/>
      <c r="H170" s="182"/>
      <c r="I170" s="177"/>
      <c r="J170" s="177"/>
      <c r="K170" s="177"/>
      <c r="L170" s="177"/>
      <c r="M170" s="177"/>
      <c r="N170" s="177"/>
      <c r="O170" s="177"/>
      <c r="P170" s="177"/>
      <c r="Q170" s="177"/>
      <c r="R170" s="177"/>
      <c r="S170" s="177"/>
      <c r="T170" s="177"/>
    </row>
    <row r="171" spans="1:20">
      <c r="A171" s="177"/>
      <c r="B171" s="186"/>
      <c r="C171" s="177"/>
      <c r="D171" s="183"/>
      <c r="E171" s="177"/>
      <c r="F171" s="184"/>
      <c r="G171" s="177"/>
      <c r="H171" s="182"/>
      <c r="I171" s="177"/>
      <c r="J171" s="177"/>
      <c r="K171" s="177"/>
      <c r="L171" s="177"/>
      <c r="M171" s="177"/>
      <c r="N171" s="177"/>
      <c r="O171" s="177"/>
      <c r="P171" s="177"/>
      <c r="Q171" s="177"/>
      <c r="R171" s="177"/>
      <c r="S171" s="177"/>
      <c r="T171" s="177"/>
    </row>
    <row r="172" spans="1:20">
      <c r="A172" s="177"/>
      <c r="B172" s="186"/>
      <c r="C172" s="177"/>
      <c r="D172" s="183"/>
      <c r="E172" s="177"/>
      <c r="F172" s="184"/>
      <c r="G172" s="177"/>
      <c r="H172" s="182"/>
      <c r="I172" s="177"/>
      <c r="J172" s="177"/>
      <c r="K172" s="177"/>
      <c r="L172" s="177"/>
      <c r="M172" s="177"/>
      <c r="N172" s="177"/>
      <c r="O172" s="177"/>
      <c r="P172" s="177"/>
      <c r="Q172" s="177"/>
      <c r="R172" s="177"/>
      <c r="S172" s="177"/>
      <c r="T172" s="177"/>
    </row>
    <row r="173" spans="1:20">
      <c r="A173" s="177"/>
      <c r="B173" s="186"/>
      <c r="C173" s="177"/>
      <c r="D173" s="183"/>
      <c r="E173" s="177"/>
      <c r="F173" s="184"/>
      <c r="G173" s="177"/>
      <c r="H173" s="182"/>
      <c r="I173" s="177"/>
      <c r="J173" s="177"/>
      <c r="K173" s="177"/>
      <c r="L173" s="177"/>
      <c r="M173" s="177"/>
      <c r="N173" s="177"/>
      <c r="O173" s="177"/>
      <c r="P173" s="177"/>
      <c r="Q173" s="177"/>
      <c r="R173" s="177"/>
      <c r="S173" s="177"/>
      <c r="T173" s="177"/>
    </row>
    <row r="174" spans="1:20">
      <c r="A174" s="177"/>
      <c r="B174" s="186"/>
      <c r="C174" s="177"/>
      <c r="D174" s="183"/>
      <c r="E174" s="177"/>
      <c r="F174" s="184"/>
      <c r="G174" s="177"/>
      <c r="H174" s="182"/>
      <c r="I174" s="177"/>
      <c r="J174" s="177"/>
      <c r="K174" s="177"/>
      <c r="L174" s="177"/>
      <c r="M174" s="177"/>
      <c r="N174" s="177"/>
      <c r="O174" s="177"/>
      <c r="P174" s="177"/>
      <c r="Q174" s="177"/>
      <c r="R174" s="177"/>
      <c r="S174" s="177"/>
      <c r="T174" s="177"/>
    </row>
    <row r="175" spans="1:20">
      <c r="A175" s="177"/>
      <c r="B175" s="186"/>
      <c r="C175" s="177"/>
      <c r="D175" s="183"/>
      <c r="E175" s="177"/>
      <c r="F175" s="184"/>
      <c r="G175" s="177"/>
      <c r="H175" s="182"/>
      <c r="I175" s="177"/>
      <c r="J175" s="177"/>
      <c r="K175" s="177"/>
      <c r="L175" s="177"/>
      <c r="M175" s="177"/>
      <c r="N175" s="177"/>
      <c r="O175" s="177"/>
      <c r="P175" s="177"/>
      <c r="Q175" s="177"/>
      <c r="R175" s="177"/>
      <c r="S175" s="177"/>
      <c r="T175" s="177"/>
    </row>
    <row r="176" spans="1:20">
      <c r="A176" s="177"/>
      <c r="B176" s="186"/>
      <c r="C176" s="177"/>
      <c r="D176" s="183"/>
      <c r="E176" s="177"/>
      <c r="F176" s="184"/>
      <c r="G176" s="177"/>
      <c r="H176" s="182"/>
      <c r="I176" s="177"/>
      <c r="J176" s="177"/>
      <c r="K176" s="177"/>
      <c r="L176" s="177"/>
      <c r="M176" s="177"/>
      <c r="N176" s="177"/>
      <c r="O176" s="177"/>
      <c r="P176" s="177"/>
      <c r="Q176" s="177"/>
      <c r="R176" s="177"/>
      <c r="S176" s="177"/>
      <c r="T176" s="177"/>
    </row>
    <row r="177" spans="1:20">
      <c r="A177" s="177"/>
      <c r="B177" s="186"/>
      <c r="C177" s="177"/>
      <c r="D177" s="183"/>
      <c r="E177" s="177"/>
      <c r="F177" s="184"/>
      <c r="G177" s="177"/>
      <c r="H177" s="182"/>
      <c r="I177" s="177"/>
      <c r="J177" s="177"/>
      <c r="K177" s="177"/>
      <c r="L177" s="177"/>
      <c r="M177" s="177"/>
      <c r="N177" s="177"/>
      <c r="O177" s="177"/>
      <c r="P177" s="177"/>
      <c r="Q177" s="177"/>
      <c r="R177" s="177"/>
      <c r="S177" s="177"/>
      <c r="T177" s="177"/>
    </row>
    <row r="178" spans="1:20">
      <c r="A178" s="177"/>
      <c r="B178" s="186"/>
      <c r="C178" s="177"/>
      <c r="D178" s="183"/>
      <c r="E178" s="177"/>
      <c r="F178" s="184"/>
      <c r="G178" s="177"/>
      <c r="H178" s="182"/>
      <c r="I178" s="177"/>
      <c r="J178" s="177"/>
      <c r="K178" s="177"/>
      <c r="L178" s="177"/>
      <c r="M178" s="177"/>
      <c r="N178" s="177"/>
      <c r="O178" s="177"/>
      <c r="P178" s="177"/>
      <c r="Q178" s="177"/>
      <c r="R178" s="177"/>
      <c r="S178" s="177"/>
      <c r="T178" s="177"/>
    </row>
    <row r="179" spans="1:20">
      <c r="A179" s="177"/>
      <c r="B179" s="186"/>
      <c r="C179" s="177"/>
      <c r="D179" s="183"/>
      <c r="E179" s="177"/>
      <c r="F179" s="184"/>
      <c r="G179" s="177"/>
      <c r="H179" s="182"/>
      <c r="I179" s="177"/>
      <c r="J179" s="177"/>
      <c r="K179" s="177"/>
      <c r="L179" s="177"/>
      <c r="M179" s="177"/>
      <c r="N179" s="177"/>
      <c r="O179" s="177"/>
      <c r="P179" s="177"/>
      <c r="Q179" s="177"/>
      <c r="R179" s="177"/>
      <c r="S179" s="177"/>
      <c r="T179" s="177"/>
    </row>
    <row r="180" spans="1:20">
      <c r="A180" s="177"/>
      <c r="B180" s="186"/>
      <c r="C180" s="186"/>
      <c r="D180" s="183"/>
      <c r="E180" s="177"/>
      <c r="F180" s="184"/>
      <c r="G180" s="177"/>
      <c r="H180" s="182"/>
      <c r="I180" s="177"/>
      <c r="J180" s="177"/>
      <c r="K180" s="177"/>
      <c r="L180" s="177"/>
      <c r="M180" s="177"/>
      <c r="N180" s="177"/>
      <c r="O180" s="177"/>
      <c r="P180" s="177"/>
      <c r="Q180" s="177"/>
      <c r="R180" s="177"/>
      <c r="S180" s="177"/>
      <c r="T180" s="177"/>
    </row>
    <row r="181" spans="1:20">
      <c r="A181" s="177"/>
      <c r="B181" s="186"/>
      <c r="C181" s="177"/>
      <c r="D181" s="183"/>
      <c r="E181" s="177"/>
      <c r="F181" s="184"/>
      <c r="G181" s="177"/>
      <c r="H181" s="182"/>
      <c r="I181" s="177"/>
      <c r="J181" s="177"/>
      <c r="K181" s="177"/>
      <c r="L181" s="177"/>
      <c r="M181" s="177"/>
      <c r="N181" s="177"/>
      <c r="O181" s="177"/>
      <c r="P181" s="177"/>
      <c r="Q181" s="177"/>
      <c r="R181" s="177"/>
      <c r="S181" s="177"/>
      <c r="T181" s="177"/>
    </row>
    <row r="182" spans="1:20">
      <c r="A182" s="177"/>
      <c r="B182" s="186"/>
      <c r="C182" s="177"/>
      <c r="D182" s="183"/>
      <c r="E182" s="177"/>
      <c r="F182" s="184"/>
      <c r="G182" s="177"/>
      <c r="H182" s="182"/>
      <c r="I182" s="177"/>
      <c r="J182" s="177"/>
      <c r="K182" s="177"/>
      <c r="L182" s="177"/>
      <c r="M182" s="177"/>
      <c r="N182" s="177"/>
      <c r="O182" s="177"/>
      <c r="P182" s="177"/>
      <c r="Q182" s="177"/>
      <c r="R182" s="177"/>
      <c r="S182" s="177"/>
      <c r="T182" s="177"/>
    </row>
    <row r="183" spans="1:20">
      <c r="A183" s="177"/>
      <c r="B183" s="186"/>
      <c r="C183" s="177"/>
      <c r="D183" s="183"/>
      <c r="E183" s="177"/>
      <c r="F183" s="184"/>
      <c r="G183" s="177"/>
      <c r="H183" s="182"/>
      <c r="I183" s="177"/>
      <c r="J183" s="177"/>
      <c r="K183" s="177"/>
      <c r="L183" s="177"/>
      <c r="M183" s="177"/>
      <c r="N183" s="177"/>
      <c r="O183" s="177"/>
      <c r="P183" s="177"/>
      <c r="Q183" s="177"/>
      <c r="R183" s="177"/>
      <c r="S183" s="177"/>
      <c r="T183" s="177"/>
    </row>
    <row r="184" spans="1:20">
      <c r="A184" s="177"/>
      <c r="B184" s="186"/>
      <c r="C184" s="177"/>
      <c r="D184" s="183"/>
      <c r="E184" s="177"/>
      <c r="F184" s="184"/>
      <c r="G184" s="177"/>
      <c r="H184" s="182"/>
      <c r="I184" s="177"/>
      <c r="J184" s="177"/>
      <c r="K184" s="177"/>
      <c r="L184" s="177"/>
      <c r="M184" s="177"/>
      <c r="N184" s="177"/>
      <c r="O184" s="177"/>
      <c r="P184" s="177"/>
      <c r="Q184" s="177"/>
      <c r="R184" s="177"/>
      <c r="S184" s="177"/>
      <c r="T184" s="177"/>
    </row>
    <row r="185" spans="1:20">
      <c r="A185" s="177"/>
      <c r="B185" s="186"/>
      <c r="C185" s="177"/>
      <c r="D185" s="183"/>
      <c r="E185" s="177"/>
      <c r="F185" s="184"/>
      <c r="G185" s="177"/>
      <c r="H185" s="182"/>
      <c r="I185" s="177"/>
      <c r="J185" s="177"/>
      <c r="K185" s="177"/>
      <c r="L185" s="177"/>
      <c r="M185" s="177"/>
      <c r="N185" s="177"/>
      <c r="O185" s="177"/>
      <c r="P185" s="177"/>
      <c r="Q185" s="177"/>
      <c r="R185" s="177"/>
      <c r="S185" s="177"/>
      <c r="T185" s="177"/>
    </row>
    <row r="186" spans="1:20">
      <c r="A186" s="177"/>
      <c r="B186" s="186"/>
      <c r="C186" s="177"/>
      <c r="D186" s="183"/>
      <c r="E186" s="177"/>
      <c r="F186" s="184"/>
      <c r="G186" s="177"/>
      <c r="H186" s="182"/>
      <c r="I186" s="177"/>
      <c r="J186" s="177"/>
      <c r="K186" s="177"/>
      <c r="L186" s="177"/>
      <c r="M186" s="177"/>
      <c r="N186" s="177"/>
      <c r="O186" s="177"/>
      <c r="P186" s="177"/>
      <c r="Q186" s="177"/>
      <c r="R186" s="177"/>
      <c r="S186" s="177"/>
      <c r="T186" s="177"/>
    </row>
    <row r="187" spans="1:20">
      <c r="A187" s="177"/>
      <c r="B187" s="186"/>
      <c r="C187" s="177"/>
      <c r="D187" s="183"/>
      <c r="E187" s="177"/>
      <c r="F187" s="184"/>
      <c r="G187" s="177"/>
      <c r="H187" s="182"/>
      <c r="I187" s="177"/>
      <c r="J187" s="177"/>
      <c r="K187" s="177"/>
      <c r="L187" s="177"/>
      <c r="M187" s="177"/>
      <c r="N187" s="177"/>
      <c r="O187" s="177"/>
      <c r="P187" s="177"/>
      <c r="Q187" s="177"/>
      <c r="R187" s="177"/>
      <c r="S187" s="177"/>
      <c r="T187" s="177"/>
    </row>
    <row r="188" spans="1:20">
      <c r="A188" s="177"/>
      <c r="B188" s="186"/>
      <c r="C188" s="177"/>
      <c r="D188" s="183"/>
      <c r="E188" s="177"/>
      <c r="F188" s="184"/>
      <c r="G188" s="177"/>
      <c r="H188" s="182"/>
      <c r="I188" s="177"/>
      <c r="J188" s="177"/>
      <c r="K188" s="177"/>
      <c r="L188" s="177"/>
      <c r="M188" s="177"/>
      <c r="N188" s="177"/>
      <c r="O188" s="177"/>
      <c r="P188" s="177"/>
      <c r="Q188" s="177"/>
      <c r="R188" s="177"/>
      <c r="S188" s="177"/>
      <c r="T188" s="177"/>
    </row>
    <row r="189" spans="1:20">
      <c r="A189" s="177"/>
      <c r="B189" s="186"/>
      <c r="C189" s="177"/>
      <c r="D189" s="183"/>
      <c r="E189" s="177"/>
      <c r="F189" s="184"/>
      <c r="G189" s="177"/>
      <c r="H189" s="182"/>
      <c r="I189" s="177"/>
      <c r="J189" s="177"/>
      <c r="K189" s="177"/>
      <c r="L189" s="177"/>
      <c r="M189" s="177"/>
      <c r="N189" s="177"/>
      <c r="O189" s="177"/>
      <c r="P189" s="177"/>
      <c r="Q189" s="177"/>
      <c r="R189" s="177"/>
      <c r="S189" s="177"/>
      <c r="T189" s="177"/>
    </row>
    <row r="190" spans="1:20">
      <c r="A190" s="177"/>
      <c r="B190" s="186"/>
      <c r="C190" s="177"/>
      <c r="D190" s="183"/>
      <c r="E190" s="177"/>
      <c r="F190" s="184"/>
      <c r="G190" s="177"/>
      <c r="H190" s="182"/>
      <c r="I190" s="177"/>
      <c r="J190" s="177"/>
      <c r="K190" s="177"/>
      <c r="L190" s="177"/>
      <c r="M190" s="177"/>
      <c r="N190" s="177"/>
      <c r="O190" s="177"/>
      <c r="P190" s="177"/>
      <c r="Q190" s="177"/>
      <c r="R190" s="177"/>
      <c r="S190" s="177"/>
      <c r="T190" s="177"/>
    </row>
    <row r="191" spans="1:20">
      <c r="A191" s="177"/>
      <c r="B191" s="186"/>
      <c r="C191" s="177"/>
      <c r="D191" s="183"/>
      <c r="E191" s="177"/>
      <c r="F191" s="184"/>
      <c r="G191" s="177"/>
      <c r="H191" s="182"/>
      <c r="I191" s="177"/>
      <c r="J191" s="177"/>
      <c r="K191" s="177"/>
      <c r="L191" s="177"/>
      <c r="M191" s="177"/>
      <c r="N191" s="177"/>
      <c r="O191" s="177"/>
      <c r="P191" s="177"/>
      <c r="Q191" s="177"/>
      <c r="R191" s="177"/>
      <c r="S191" s="177"/>
      <c r="T191" s="177"/>
    </row>
    <row r="192" spans="1:20">
      <c r="A192" s="177"/>
      <c r="B192" s="186"/>
      <c r="C192" s="177"/>
      <c r="D192" s="183"/>
      <c r="E192" s="177"/>
      <c r="F192" s="184"/>
      <c r="G192" s="177"/>
      <c r="H192" s="182"/>
      <c r="I192" s="177"/>
      <c r="J192" s="177"/>
      <c r="K192" s="177"/>
      <c r="L192" s="177"/>
      <c r="M192" s="177"/>
      <c r="N192" s="177"/>
      <c r="O192" s="177"/>
      <c r="P192" s="177"/>
      <c r="Q192" s="177"/>
      <c r="R192" s="177"/>
      <c r="S192" s="177"/>
      <c r="T192" s="177"/>
    </row>
    <row r="193" spans="1:20">
      <c r="A193" s="177"/>
      <c r="B193" s="186"/>
      <c r="C193" s="177"/>
      <c r="D193" s="183"/>
      <c r="E193" s="177"/>
      <c r="F193" s="184"/>
      <c r="G193" s="177"/>
      <c r="H193" s="182"/>
      <c r="I193" s="177"/>
      <c r="J193" s="177"/>
      <c r="K193" s="177"/>
      <c r="L193" s="177"/>
      <c r="M193" s="177"/>
      <c r="N193" s="177"/>
      <c r="O193" s="177"/>
      <c r="P193" s="177"/>
      <c r="Q193" s="177"/>
      <c r="R193" s="177"/>
      <c r="S193" s="177"/>
      <c r="T193" s="177"/>
    </row>
    <row r="194" spans="1:20">
      <c r="A194" s="191"/>
      <c r="B194" s="186"/>
      <c r="C194" s="177"/>
      <c r="D194" s="183"/>
      <c r="E194" s="177"/>
      <c r="F194" s="184"/>
      <c r="G194" s="177"/>
      <c r="H194" s="182"/>
      <c r="I194" s="177"/>
      <c r="J194" s="177"/>
      <c r="K194" s="177"/>
      <c r="L194" s="177"/>
      <c r="M194" s="177"/>
      <c r="N194" s="177"/>
      <c r="O194" s="177"/>
      <c r="P194" s="177"/>
      <c r="Q194" s="177"/>
      <c r="R194" s="177"/>
      <c r="S194" s="177"/>
      <c r="T194" s="177"/>
    </row>
    <row r="195" spans="1:20">
      <c r="A195" s="191"/>
      <c r="B195" s="186"/>
      <c r="C195" s="177"/>
      <c r="D195" s="183"/>
      <c r="E195" s="177"/>
      <c r="F195" s="184"/>
      <c r="G195" s="177"/>
      <c r="H195" s="182"/>
      <c r="I195" s="177"/>
      <c r="J195" s="177"/>
      <c r="K195" s="177"/>
      <c r="L195" s="177"/>
      <c r="M195" s="177"/>
      <c r="N195" s="177"/>
      <c r="O195" s="177"/>
      <c r="P195" s="177"/>
      <c r="Q195" s="177"/>
      <c r="R195" s="177"/>
      <c r="S195" s="177"/>
      <c r="T195" s="177"/>
    </row>
    <row r="196" spans="1:20">
      <c r="A196" s="177"/>
      <c r="B196" s="186"/>
      <c r="C196" s="177"/>
      <c r="D196" s="183"/>
      <c r="E196" s="177"/>
      <c r="F196" s="184"/>
      <c r="G196" s="177"/>
      <c r="H196" s="182"/>
      <c r="I196" s="177"/>
      <c r="J196" s="177"/>
      <c r="K196" s="177"/>
      <c r="L196" s="177"/>
      <c r="M196" s="177"/>
      <c r="N196" s="177"/>
      <c r="O196" s="177"/>
      <c r="P196" s="177"/>
      <c r="Q196" s="177"/>
      <c r="R196" s="177"/>
      <c r="S196" s="177"/>
      <c r="T196" s="177"/>
    </row>
    <row r="197" spans="1:20">
      <c r="A197" s="177"/>
      <c r="B197" s="186"/>
      <c r="C197" s="177"/>
      <c r="D197" s="183"/>
      <c r="E197" s="177"/>
      <c r="F197" s="184"/>
      <c r="G197" s="177"/>
      <c r="H197" s="182"/>
      <c r="I197" s="177"/>
      <c r="J197" s="177"/>
      <c r="K197" s="177"/>
      <c r="L197" s="177"/>
      <c r="M197" s="177"/>
      <c r="N197" s="177"/>
      <c r="O197" s="177"/>
      <c r="P197" s="177"/>
      <c r="Q197" s="177"/>
      <c r="R197" s="177"/>
      <c r="S197" s="177"/>
      <c r="T197" s="177"/>
    </row>
    <row r="198" spans="1:20">
      <c r="A198" s="177"/>
      <c r="B198" s="186"/>
      <c r="C198" s="177"/>
      <c r="D198" s="183"/>
      <c r="E198" s="177"/>
      <c r="F198" s="184"/>
      <c r="G198" s="177"/>
      <c r="H198" s="182"/>
      <c r="I198" s="177"/>
      <c r="J198" s="177"/>
      <c r="K198" s="177"/>
      <c r="L198" s="177"/>
      <c r="M198" s="177"/>
      <c r="N198" s="177"/>
      <c r="O198" s="177"/>
      <c r="P198" s="177"/>
      <c r="Q198" s="177"/>
      <c r="R198" s="177"/>
      <c r="S198" s="177"/>
      <c r="T198" s="177"/>
    </row>
    <row r="199" spans="1:20">
      <c r="A199" s="177"/>
      <c r="B199" s="186"/>
      <c r="C199" s="177"/>
      <c r="D199" s="183"/>
      <c r="E199" s="177"/>
      <c r="F199" s="184"/>
      <c r="G199" s="177"/>
      <c r="H199" s="182"/>
      <c r="I199" s="177"/>
      <c r="J199" s="177"/>
      <c r="K199" s="177"/>
      <c r="L199" s="177"/>
      <c r="M199" s="177"/>
      <c r="N199" s="177"/>
      <c r="O199" s="177"/>
      <c r="P199" s="177"/>
      <c r="Q199" s="177"/>
      <c r="R199" s="177"/>
      <c r="S199" s="177"/>
      <c r="T199" s="177"/>
    </row>
    <row r="200" spans="1:20">
      <c r="A200" s="177"/>
      <c r="B200" s="186"/>
      <c r="C200" s="177"/>
      <c r="D200" s="183"/>
      <c r="E200" s="177"/>
      <c r="F200" s="184"/>
      <c r="G200" s="177"/>
      <c r="H200" s="182"/>
      <c r="I200" s="177"/>
      <c r="J200" s="177"/>
      <c r="K200" s="177"/>
      <c r="L200" s="177"/>
      <c r="M200" s="177"/>
      <c r="N200" s="177"/>
      <c r="O200" s="177"/>
      <c r="P200" s="177"/>
      <c r="Q200" s="177"/>
      <c r="R200" s="177"/>
      <c r="S200" s="177"/>
      <c r="T200" s="177"/>
    </row>
    <row r="201" spans="1:20">
      <c r="A201" s="177"/>
      <c r="B201" s="186"/>
      <c r="C201" s="177"/>
      <c r="D201" s="183"/>
      <c r="E201" s="177"/>
      <c r="F201" s="184"/>
      <c r="G201" s="177"/>
      <c r="H201" s="182"/>
      <c r="I201" s="177"/>
      <c r="J201" s="177"/>
      <c r="K201" s="177"/>
      <c r="L201" s="177"/>
      <c r="M201" s="177"/>
      <c r="N201" s="177"/>
      <c r="O201" s="177"/>
      <c r="P201" s="177"/>
      <c r="Q201" s="177"/>
      <c r="R201" s="177"/>
      <c r="S201" s="177"/>
      <c r="T201" s="177"/>
    </row>
    <row r="202" spans="1:20">
      <c r="A202" s="177"/>
      <c r="B202" s="186"/>
      <c r="C202" s="177"/>
      <c r="D202" s="183"/>
      <c r="E202" s="177"/>
      <c r="F202" s="184"/>
      <c r="G202" s="177"/>
      <c r="H202" s="182"/>
      <c r="I202" s="177"/>
      <c r="J202" s="177"/>
      <c r="K202" s="177"/>
      <c r="L202" s="177"/>
      <c r="M202" s="177"/>
      <c r="N202" s="177"/>
      <c r="O202" s="177"/>
      <c r="P202" s="177"/>
      <c r="Q202" s="177"/>
      <c r="R202" s="177"/>
      <c r="S202" s="177"/>
      <c r="T202" s="177"/>
    </row>
    <row r="203" spans="1:20">
      <c r="A203" s="177"/>
      <c r="B203" s="186"/>
      <c r="C203" s="177"/>
      <c r="D203" s="183"/>
      <c r="E203" s="177"/>
      <c r="F203" s="184"/>
      <c r="G203" s="177"/>
      <c r="H203" s="182"/>
      <c r="I203" s="177"/>
      <c r="J203" s="177"/>
      <c r="K203" s="177"/>
      <c r="L203" s="177"/>
      <c r="M203" s="177"/>
      <c r="N203" s="177"/>
      <c r="O203" s="177"/>
      <c r="P203" s="177"/>
      <c r="Q203" s="177"/>
      <c r="R203" s="177"/>
      <c r="S203" s="177"/>
      <c r="T203" s="177"/>
    </row>
    <row r="204" spans="1:20">
      <c r="A204" s="177"/>
      <c r="B204" s="186"/>
      <c r="C204" s="186"/>
      <c r="D204" s="183"/>
      <c r="E204" s="177"/>
      <c r="F204" s="184"/>
      <c r="G204" s="177"/>
      <c r="H204" s="182"/>
      <c r="I204" s="177"/>
      <c r="J204" s="177"/>
      <c r="K204" s="177"/>
      <c r="L204" s="177"/>
      <c r="M204" s="177"/>
      <c r="N204" s="177"/>
      <c r="O204" s="177"/>
      <c r="P204" s="177"/>
      <c r="Q204" s="177"/>
      <c r="R204" s="177"/>
      <c r="S204" s="177"/>
      <c r="T204" s="177"/>
    </row>
    <row r="205" spans="1:20">
      <c r="A205" s="177"/>
      <c r="B205" s="186"/>
      <c r="C205" s="177"/>
      <c r="D205" s="183"/>
      <c r="E205" s="177"/>
      <c r="F205" s="184"/>
      <c r="G205" s="177"/>
      <c r="H205" s="182"/>
      <c r="I205" s="177"/>
      <c r="J205" s="177"/>
      <c r="K205" s="177"/>
      <c r="L205" s="177"/>
      <c r="M205" s="177"/>
      <c r="N205" s="177"/>
      <c r="O205" s="177"/>
      <c r="P205" s="177"/>
      <c r="Q205" s="177"/>
      <c r="R205" s="177"/>
      <c r="S205" s="177"/>
      <c r="T205" s="177"/>
    </row>
    <row r="206" spans="1:20">
      <c r="A206" s="177"/>
      <c r="B206" s="186"/>
      <c r="C206" s="177"/>
      <c r="D206" s="183"/>
      <c r="E206" s="177"/>
      <c r="F206" s="184"/>
      <c r="G206" s="177"/>
      <c r="H206" s="182"/>
      <c r="I206" s="177"/>
      <c r="J206" s="177"/>
      <c r="K206" s="177"/>
      <c r="L206" s="177"/>
      <c r="M206" s="177"/>
      <c r="N206" s="177"/>
      <c r="O206" s="177"/>
      <c r="P206" s="177"/>
      <c r="Q206" s="177"/>
      <c r="R206" s="177"/>
      <c r="S206" s="177"/>
      <c r="T206" s="177"/>
    </row>
    <row r="207" spans="1:20">
      <c r="A207" s="177"/>
      <c r="B207" s="186"/>
      <c r="C207" s="177"/>
      <c r="D207" s="183"/>
      <c r="E207" s="177"/>
      <c r="F207" s="184"/>
      <c r="G207" s="177"/>
      <c r="H207" s="182"/>
      <c r="I207" s="177"/>
      <c r="J207" s="177"/>
      <c r="K207" s="177"/>
      <c r="L207" s="177"/>
      <c r="M207" s="177"/>
      <c r="N207" s="177"/>
      <c r="O207" s="177"/>
      <c r="P207" s="177"/>
      <c r="Q207" s="177"/>
      <c r="R207" s="177"/>
      <c r="S207" s="177"/>
      <c r="T207" s="177"/>
    </row>
    <row r="208" spans="1:20">
      <c r="A208" s="177"/>
      <c r="B208" s="186"/>
      <c r="C208" s="177"/>
      <c r="D208" s="183"/>
      <c r="E208" s="177"/>
      <c r="F208" s="184"/>
      <c r="G208" s="177"/>
      <c r="H208" s="182"/>
      <c r="I208" s="177"/>
      <c r="J208" s="177"/>
      <c r="K208" s="177"/>
      <c r="L208" s="177"/>
      <c r="M208" s="177"/>
      <c r="N208" s="177"/>
      <c r="O208" s="177"/>
      <c r="P208" s="177"/>
      <c r="Q208" s="177"/>
      <c r="R208" s="177"/>
      <c r="S208" s="177"/>
      <c r="T208" s="177"/>
    </row>
    <row r="209" spans="1:20">
      <c r="A209" s="177"/>
      <c r="B209" s="186"/>
      <c r="C209" s="177"/>
      <c r="D209" s="183"/>
      <c r="E209" s="177"/>
      <c r="F209" s="184"/>
      <c r="G209" s="177"/>
      <c r="H209" s="182"/>
      <c r="I209" s="177"/>
      <c r="J209" s="177"/>
      <c r="K209" s="177"/>
      <c r="L209" s="177"/>
      <c r="M209" s="177"/>
      <c r="N209" s="177"/>
      <c r="O209" s="177"/>
      <c r="P209" s="177"/>
      <c r="Q209" s="177"/>
      <c r="R209" s="177"/>
      <c r="S209" s="177"/>
      <c r="T209" s="177"/>
    </row>
    <row r="210" spans="1:20">
      <c r="A210" s="177"/>
      <c r="B210" s="186"/>
      <c r="C210" s="177"/>
      <c r="D210" s="183"/>
      <c r="E210" s="177"/>
      <c r="F210" s="184"/>
      <c r="G210" s="177"/>
      <c r="H210" s="182"/>
      <c r="I210" s="177"/>
      <c r="J210" s="177"/>
      <c r="K210" s="177"/>
      <c r="L210" s="177"/>
      <c r="M210" s="177"/>
      <c r="N210" s="177"/>
      <c r="O210" s="177"/>
      <c r="P210" s="177"/>
      <c r="Q210" s="177"/>
      <c r="R210" s="177"/>
      <c r="S210" s="177"/>
      <c r="T210" s="177"/>
    </row>
    <row r="211" spans="1:20">
      <c r="A211" s="177"/>
      <c r="B211" s="186"/>
      <c r="C211" s="177"/>
      <c r="D211" s="183"/>
      <c r="E211" s="177"/>
      <c r="F211" s="184"/>
      <c r="G211" s="177"/>
      <c r="H211" s="182"/>
      <c r="I211" s="177"/>
      <c r="J211" s="177"/>
      <c r="K211" s="177"/>
      <c r="L211" s="177"/>
      <c r="M211" s="177"/>
      <c r="N211" s="177"/>
      <c r="O211" s="177"/>
      <c r="P211" s="177"/>
      <c r="Q211" s="177"/>
      <c r="R211" s="177"/>
      <c r="S211" s="177"/>
      <c r="T211" s="177"/>
    </row>
    <row r="212" spans="1:20">
      <c r="A212" s="177"/>
      <c r="B212" s="186"/>
      <c r="C212" s="177"/>
      <c r="D212" s="183"/>
      <c r="E212" s="177"/>
      <c r="F212" s="184"/>
      <c r="G212" s="177"/>
      <c r="H212" s="182"/>
      <c r="I212" s="177"/>
      <c r="J212" s="177"/>
      <c r="K212" s="177"/>
      <c r="L212" s="177"/>
      <c r="M212" s="177"/>
      <c r="N212" s="177"/>
      <c r="O212" s="177"/>
      <c r="P212" s="177"/>
      <c r="Q212" s="177"/>
      <c r="R212" s="177"/>
      <c r="S212" s="177"/>
      <c r="T212" s="177"/>
    </row>
    <row r="213" spans="1:20">
      <c r="A213" s="177"/>
      <c r="B213" s="186"/>
      <c r="C213" s="177"/>
      <c r="D213" s="183"/>
      <c r="E213" s="177"/>
      <c r="F213" s="184"/>
      <c r="G213" s="177"/>
      <c r="H213" s="182"/>
      <c r="I213" s="177"/>
      <c r="J213" s="177"/>
      <c r="K213" s="177"/>
      <c r="L213" s="177"/>
      <c r="M213" s="177"/>
      <c r="N213" s="177"/>
      <c r="O213" s="177"/>
      <c r="P213" s="177"/>
      <c r="Q213" s="177"/>
      <c r="R213" s="177"/>
      <c r="S213" s="177"/>
      <c r="T213" s="177"/>
    </row>
    <row r="214" spans="1:20">
      <c r="A214" s="177"/>
      <c r="B214" s="186"/>
      <c r="C214" s="177"/>
      <c r="D214" s="183"/>
      <c r="E214" s="177"/>
      <c r="F214" s="184"/>
      <c r="G214" s="177"/>
      <c r="H214" s="182"/>
      <c r="I214" s="177"/>
      <c r="J214" s="177"/>
      <c r="K214" s="177"/>
      <c r="L214" s="177"/>
      <c r="M214" s="177"/>
      <c r="N214" s="177"/>
      <c r="O214" s="177"/>
      <c r="P214" s="177"/>
      <c r="Q214" s="177"/>
      <c r="R214" s="177"/>
      <c r="S214" s="177"/>
      <c r="T214" s="177"/>
    </row>
    <row r="215" spans="1:20">
      <c r="A215" s="177"/>
      <c r="B215" s="186"/>
      <c r="C215" s="177"/>
      <c r="D215" s="183"/>
      <c r="E215" s="177"/>
      <c r="F215" s="184"/>
      <c r="G215" s="177"/>
      <c r="H215" s="182"/>
      <c r="I215" s="177"/>
      <c r="J215" s="177"/>
      <c r="K215" s="177"/>
      <c r="L215" s="177"/>
      <c r="M215" s="177"/>
      <c r="N215" s="177"/>
      <c r="O215" s="177"/>
      <c r="P215" s="177"/>
      <c r="Q215" s="177"/>
      <c r="R215" s="177"/>
      <c r="S215" s="177"/>
      <c r="T215" s="177"/>
    </row>
    <row r="216" spans="1:20">
      <c r="A216" s="177"/>
      <c r="B216" s="186"/>
      <c r="C216" s="177"/>
      <c r="D216" s="183"/>
      <c r="E216" s="177"/>
      <c r="F216" s="184"/>
      <c r="G216" s="177"/>
      <c r="H216" s="182"/>
      <c r="I216" s="177"/>
      <c r="J216" s="177"/>
      <c r="K216" s="177"/>
      <c r="L216" s="177"/>
      <c r="M216" s="177"/>
      <c r="N216" s="177"/>
      <c r="O216" s="177"/>
      <c r="P216" s="177"/>
      <c r="Q216" s="177"/>
      <c r="R216" s="177"/>
      <c r="S216" s="177"/>
      <c r="T216" s="177"/>
    </row>
    <row r="217" spans="1:20">
      <c r="A217" s="177"/>
      <c r="B217" s="186"/>
      <c r="C217" s="177"/>
      <c r="D217" s="183"/>
      <c r="E217" s="177"/>
      <c r="F217" s="184"/>
      <c r="G217" s="177"/>
      <c r="H217" s="182"/>
      <c r="I217" s="177"/>
      <c r="J217" s="177"/>
      <c r="K217" s="177"/>
      <c r="L217" s="177"/>
      <c r="M217" s="177"/>
      <c r="N217" s="177"/>
      <c r="O217" s="177"/>
      <c r="P217" s="177"/>
      <c r="Q217" s="177"/>
      <c r="R217" s="177"/>
      <c r="S217" s="177"/>
      <c r="T217" s="177"/>
    </row>
    <row r="218" spans="1:20">
      <c r="A218" s="177"/>
      <c r="B218" s="186"/>
      <c r="C218" s="177"/>
      <c r="D218" s="183"/>
      <c r="E218" s="177"/>
      <c r="F218" s="184"/>
      <c r="G218" s="177"/>
      <c r="H218" s="182"/>
      <c r="I218" s="177"/>
      <c r="J218" s="177"/>
      <c r="K218" s="177"/>
      <c r="L218" s="177"/>
      <c r="M218" s="177"/>
      <c r="N218" s="177"/>
      <c r="O218" s="177"/>
      <c r="P218" s="177"/>
      <c r="Q218" s="177"/>
      <c r="R218" s="177"/>
      <c r="S218" s="177"/>
      <c r="T218" s="177"/>
    </row>
    <row r="219" spans="1:20">
      <c r="A219" s="177"/>
      <c r="B219" s="186"/>
      <c r="C219" s="177"/>
      <c r="D219" s="183"/>
      <c r="E219" s="177"/>
      <c r="F219" s="184"/>
      <c r="G219" s="177"/>
      <c r="H219" s="182"/>
      <c r="I219" s="177"/>
      <c r="J219" s="177"/>
      <c r="K219" s="177"/>
      <c r="L219" s="177"/>
      <c r="M219" s="177"/>
      <c r="N219" s="177"/>
      <c r="O219" s="177"/>
      <c r="P219" s="177"/>
      <c r="Q219" s="177"/>
      <c r="R219" s="177"/>
      <c r="S219" s="177"/>
      <c r="T219" s="177"/>
    </row>
    <row r="220" spans="1:20">
      <c r="A220" s="177"/>
      <c r="B220" s="186"/>
      <c r="C220" s="177"/>
      <c r="D220" s="183"/>
      <c r="E220" s="177"/>
      <c r="F220" s="184"/>
      <c r="G220" s="177"/>
      <c r="H220" s="182"/>
      <c r="I220" s="177"/>
      <c r="J220" s="177"/>
      <c r="K220" s="177"/>
      <c r="L220" s="177"/>
      <c r="M220" s="177"/>
      <c r="N220" s="177"/>
      <c r="O220" s="177"/>
      <c r="P220" s="177"/>
      <c r="Q220" s="177"/>
      <c r="R220" s="177"/>
      <c r="S220" s="177"/>
      <c r="T220" s="177"/>
    </row>
    <row r="221" spans="1:20">
      <c r="A221" s="177"/>
      <c r="B221" s="186"/>
      <c r="C221" s="177"/>
      <c r="D221" s="183"/>
      <c r="E221" s="177"/>
      <c r="F221" s="184"/>
      <c r="G221" s="177"/>
      <c r="H221" s="182"/>
      <c r="I221" s="177"/>
      <c r="J221" s="177"/>
      <c r="K221" s="177"/>
      <c r="L221" s="177"/>
      <c r="M221" s="177"/>
      <c r="N221" s="177"/>
      <c r="O221" s="177"/>
      <c r="P221" s="177"/>
      <c r="Q221" s="177"/>
      <c r="R221" s="177"/>
      <c r="S221" s="177"/>
      <c r="T221" s="177"/>
    </row>
    <row r="222" spans="1:20">
      <c r="A222" s="177"/>
      <c r="B222" s="186"/>
      <c r="C222" s="177"/>
      <c r="D222" s="183"/>
      <c r="E222" s="177"/>
      <c r="F222" s="184"/>
      <c r="G222" s="177"/>
      <c r="H222" s="182"/>
      <c r="I222" s="177"/>
      <c r="J222" s="177"/>
      <c r="K222" s="177"/>
      <c r="L222" s="177"/>
      <c r="M222" s="177"/>
      <c r="N222" s="177"/>
      <c r="O222" s="177"/>
      <c r="P222" s="177"/>
      <c r="Q222" s="177"/>
      <c r="R222" s="177"/>
      <c r="S222" s="177"/>
      <c r="T222" s="177"/>
    </row>
    <row r="223" spans="1:20">
      <c r="A223" s="177"/>
      <c r="B223" s="186"/>
      <c r="C223" s="177"/>
      <c r="D223" s="183"/>
      <c r="E223" s="177"/>
      <c r="F223" s="184"/>
      <c r="G223" s="177"/>
      <c r="H223" s="182"/>
      <c r="I223" s="177"/>
      <c r="J223" s="177"/>
      <c r="K223" s="177"/>
      <c r="L223" s="177"/>
      <c r="M223" s="177"/>
      <c r="N223" s="177"/>
      <c r="O223" s="177"/>
      <c r="P223" s="177"/>
      <c r="Q223" s="177"/>
      <c r="R223" s="177"/>
      <c r="S223" s="177"/>
      <c r="T223" s="177"/>
    </row>
    <row r="224" spans="1:20">
      <c r="A224" s="177"/>
      <c r="B224" s="186"/>
      <c r="C224" s="177"/>
      <c r="D224" s="183"/>
      <c r="E224" s="177"/>
      <c r="F224" s="184"/>
      <c r="G224" s="177"/>
      <c r="H224" s="182"/>
      <c r="I224" s="177"/>
      <c r="J224" s="177"/>
      <c r="K224" s="177"/>
      <c r="L224" s="177"/>
      <c r="M224" s="177"/>
      <c r="N224" s="177"/>
      <c r="O224" s="177"/>
      <c r="P224" s="177"/>
      <c r="Q224" s="177"/>
      <c r="R224" s="177"/>
      <c r="S224" s="177"/>
      <c r="T224" s="177"/>
    </row>
    <row r="225" spans="1:20">
      <c r="A225" s="177"/>
      <c r="B225" s="186"/>
      <c r="C225" s="177"/>
      <c r="D225" s="183"/>
      <c r="E225" s="177"/>
      <c r="F225" s="184"/>
      <c r="G225" s="177"/>
      <c r="H225" s="182"/>
      <c r="I225" s="177"/>
      <c r="J225" s="177"/>
      <c r="K225" s="177"/>
      <c r="L225" s="177"/>
      <c r="M225" s="177"/>
      <c r="N225" s="177"/>
      <c r="O225" s="177"/>
      <c r="P225" s="177"/>
      <c r="Q225" s="177"/>
      <c r="R225" s="177"/>
      <c r="S225" s="177"/>
      <c r="T225" s="177"/>
    </row>
    <row r="226" spans="1:20">
      <c r="A226" s="177"/>
      <c r="B226" s="186"/>
      <c r="C226" s="177"/>
      <c r="D226" s="183"/>
      <c r="E226" s="177"/>
      <c r="F226" s="184"/>
      <c r="G226" s="177"/>
      <c r="H226" s="182"/>
      <c r="I226" s="177"/>
      <c r="J226" s="177"/>
      <c r="K226" s="177"/>
      <c r="L226" s="177"/>
      <c r="M226" s="177"/>
      <c r="N226" s="177"/>
      <c r="O226" s="177"/>
      <c r="P226" s="177"/>
      <c r="Q226" s="177"/>
      <c r="R226" s="177"/>
      <c r="S226" s="177"/>
      <c r="T226" s="177"/>
    </row>
    <row r="227" spans="1:20">
      <c r="A227" s="177"/>
      <c r="B227" s="186"/>
      <c r="C227" s="177"/>
      <c r="D227" s="183"/>
      <c r="E227" s="177"/>
      <c r="F227" s="184"/>
      <c r="G227" s="177"/>
      <c r="H227" s="182"/>
      <c r="I227" s="177"/>
      <c r="J227" s="177"/>
      <c r="K227" s="177"/>
      <c r="L227" s="177"/>
      <c r="M227" s="177"/>
      <c r="N227" s="177"/>
      <c r="O227" s="177"/>
      <c r="P227" s="177"/>
      <c r="Q227" s="177"/>
      <c r="R227" s="177"/>
      <c r="S227" s="177"/>
      <c r="T227" s="177"/>
    </row>
    <row r="228" spans="1:20">
      <c r="A228" s="177"/>
      <c r="B228" s="186"/>
      <c r="C228" s="186"/>
      <c r="D228" s="183"/>
      <c r="E228" s="177"/>
      <c r="F228" s="184"/>
      <c r="G228" s="177"/>
      <c r="H228" s="182"/>
      <c r="I228" s="177"/>
      <c r="J228" s="177"/>
      <c r="K228" s="177"/>
      <c r="L228" s="177"/>
      <c r="M228" s="177"/>
      <c r="N228" s="177"/>
      <c r="O228" s="177"/>
      <c r="P228" s="177"/>
      <c r="Q228" s="177"/>
      <c r="R228" s="177"/>
      <c r="S228" s="177"/>
      <c r="T228" s="177"/>
    </row>
    <row r="229" spans="1:20">
      <c r="A229" s="177"/>
      <c r="B229" s="186"/>
      <c r="C229" s="177"/>
      <c r="D229" s="183"/>
      <c r="E229" s="177"/>
      <c r="F229" s="184"/>
      <c r="G229" s="177"/>
      <c r="H229" s="182"/>
      <c r="I229" s="177"/>
      <c r="J229" s="177"/>
      <c r="K229" s="177"/>
      <c r="L229" s="177"/>
      <c r="M229" s="177"/>
      <c r="N229" s="177"/>
      <c r="O229" s="177"/>
      <c r="P229" s="177"/>
      <c r="Q229" s="177"/>
      <c r="R229" s="177"/>
      <c r="S229" s="177"/>
      <c r="T229" s="177"/>
    </row>
    <row r="230" spans="1:20">
      <c r="A230" s="177"/>
      <c r="B230" s="186"/>
      <c r="C230" s="177"/>
      <c r="D230" s="183"/>
      <c r="E230" s="177"/>
      <c r="F230" s="184"/>
      <c r="G230" s="177"/>
      <c r="H230" s="182"/>
      <c r="I230" s="177"/>
      <c r="J230" s="177"/>
      <c r="K230" s="177"/>
      <c r="L230" s="177"/>
      <c r="M230" s="177"/>
      <c r="N230" s="177"/>
      <c r="O230" s="177"/>
      <c r="P230" s="177"/>
      <c r="Q230" s="177"/>
      <c r="R230" s="177"/>
      <c r="S230" s="177"/>
      <c r="T230" s="177"/>
    </row>
    <row r="231" spans="1:20">
      <c r="A231" s="177"/>
      <c r="B231" s="186"/>
      <c r="C231" s="177"/>
      <c r="D231" s="183"/>
      <c r="E231" s="177"/>
      <c r="F231" s="184"/>
      <c r="G231" s="177"/>
      <c r="H231" s="182"/>
      <c r="I231" s="177"/>
      <c r="J231" s="177"/>
      <c r="K231" s="177"/>
      <c r="L231" s="177"/>
      <c r="M231" s="177"/>
      <c r="N231" s="177"/>
      <c r="O231" s="177"/>
      <c r="P231" s="177"/>
      <c r="Q231" s="177"/>
      <c r="R231" s="177"/>
      <c r="S231" s="177"/>
      <c r="T231" s="177"/>
    </row>
    <row r="232" spans="1:20">
      <c r="A232" s="177"/>
      <c r="B232" s="186"/>
      <c r="C232" s="177"/>
      <c r="D232" s="183"/>
      <c r="E232" s="177"/>
      <c r="F232" s="184"/>
      <c r="G232" s="177"/>
      <c r="H232" s="182"/>
      <c r="I232" s="177"/>
      <c r="J232" s="177"/>
      <c r="K232" s="177"/>
      <c r="L232" s="177"/>
      <c r="M232" s="177"/>
      <c r="N232" s="177"/>
      <c r="O232" s="177"/>
      <c r="P232" s="177"/>
      <c r="Q232" s="177"/>
      <c r="R232" s="177"/>
      <c r="S232" s="177"/>
      <c r="T232" s="177"/>
    </row>
    <row r="233" spans="1:20">
      <c r="A233" s="177"/>
      <c r="B233" s="186"/>
      <c r="C233" s="177"/>
      <c r="D233" s="183"/>
      <c r="E233" s="177"/>
      <c r="F233" s="184"/>
      <c r="G233" s="177"/>
      <c r="H233" s="182"/>
      <c r="I233" s="177"/>
      <c r="J233" s="177"/>
      <c r="K233" s="177"/>
      <c r="L233" s="177"/>
      <c r="M233" s="177"/>
      <c r="N233" s="177"/>
      <c r="O233" s="177"/>
      <c r="P233" s="177"/>
      <c r="Q233" s="177"/>
      <c r="R233" s="177"/>
      <c r="S233" s="177"/>
      <c r="T233" s="177"/>
    </row>
    <row r="234" spans="1:20">
      <c r="A234" s="177"/>
      <c r="B234" s="186"/>
      <c r="C234" s="177"/>
      <c r="D234" s="183"/>
      <c r="E234" s="177"/>
      <c r="F234" s="184"/>
      <c r="G234" s="177"/>
      <c r="H234" s="182"/>
      <c r="I234" s="177"/>
      <c r="J234" s="177"/>
      <c r="K234" s="177"/>
      <c r="L234" s="177"/>
      <c r="M234" s="177"/>
      <c r="N234" s="177"/>
      <c r="O234" s="177"/>
      <c r="P234" s="177"/>
      <c r="Q234" s="177"/>
      <c r="R234" s="177"/>
      <c r="S234" s="177"/>
      <c r="T234" s="177"/>
    </row>
    <row r="235" spans="1:20">
      <c r="A235" s="177"/>
      <c r="B235" s="186"/>
      <c r="C235" s="177"/>
      <c r="D235" s="183"/>
      <c r="E235" s="177"/>
      <c r="F235" s="184"/>
      <c r="G235" s="177"/>
      <c r="H235" s="182"/>
      <c r="I235" s="177"/>
      <c r="J235" s="177"/>
      <c r="K235" s="177"/>
      <c r="L235" s="177"/>
      <c r="M235" s="177"/>
      <c r="N235" s="177"/>
      <c r="O235" s="177"/>
      <c r="P235" s="177"/>
      <c r="Q235" s="177"/>
      <c r="R235" s="177"/>
      <c r="S235" s="177"/>
      <c r="T235" s="177"/>
    </row>
    <row r="236" spans="1:20">
      <c r="A236" s="177"/>
      <c r="B236" s="186"/>
      <c r="C236" s="177"/>
      <c r="D236" s="183"/>
      <c r="E236" s="177"/>
      <c r="F236" s="184"/>
      <c r="G236" s="177"/>
      <c r="H236" s="182"/>
      <c r="I236" s="177"/>
      <c r="J236" s="177"/>
      <c r="K236" s="177"/>
      <c r="L236" s="177"/>
      <c r="M236" s="177"/>
      <c r="N236" s="177"/>
      <c r="O236" s="177"/>
      <c r="P236" s="177"/>
      <c r="Q236" s="177"/>
      <c r="R236" s="177"/>
      <c r="S236" s="177"/>
      <c r="T236" s="177"/>
    </row>
    <row r="237" spans="1:20">
      <c r="A237" s="177"/>
      <c r="B237" s="186"/>
      <c r="C237" s="177"/>
      <c r="D237" s="183"/>
      <c r="E237" s="177"/>
      <c r="F237" s="184"/>
      <c r="G237" s="177"/>
      <c r="H237" s="182"/>
      <c r="I237" s="177"/>
      <c r="J237" s="177"/>
      <c r="K237" s="177"/>
      <c r="L237" s="177"/>
      <c r="M237" s="177"/>
      <c r="N237" s="177"/>
      <c r="O237" s="177"/>
      <c r="P237" s="177"/>
      <c r="Q237" s="177"/>
      <c r="R237" s="177"/>
      <c r="S237" s="177"/>
      <c r="T237" s="177"/>
    </row>
    <row r="238" spans="1:20">
      <c r="A238" s="177"/>
      <c r="B238" s="186"/>
      <c r="C238" s="177"/>
      <c r="D238" s="183"/>
      <c r="E238" s="177"/>
      <c r="F238" s="184"/>
      <c r="G238" s="177"/>
      <c r="H238" s="182"/>
      <c r="I238" s="177"/>
      <c r="J238" s="177"/>
      <c r="K238" s="177"/>
      <c r="L238" s="177"/>
      <c r="M238" s="177"/>
      <c r="N238" s="177"/>
      <c r="O238" s="177"/>
      <c r="P238" s="177"/>
      <c r="Q238" s="177"/>
      <c r="R238" s="177"/>
      <c r="S238" s="177"/>
      <c r="T238" s="177"/>
    </row>
    <row r="239" spans="1:20">
      <c r="A239" s="177"/>
      <c r="B239" s="186"/>
      <c r="C239" s="177"/>
      <c r="D239" s="183"/>
      <c r="E239" s="177"/>
      <c r="F239" s="184"/>
      <c r="G239" s="177"/>
      <c r="H239" s="182"/>
      <c r="I239" s="177"/>
      <c r="J239" s="177"/>
      <c r="K239" s="177"/>
      <c r="L239" s="177"/>
      <c r="M239" s="177"/>
      <c r="N239" s="177"/>
      <c r="O239" s="177"/>
      <c r="P239" s="177"/>
      <c r="Q239" s="177"/>
      <c r="R239" s="177"/>
      <c r="S239" s="177"/>
      <c r="T239" s="177"/>
    </row>
    <row r="240" spans="1:20">
      <c r="A240" s="177"/>
      <c r="B240" s="186"/>
      <c r="C240" s="186"/>
      <c r="D240" s="183"/>
      <c r="E240" s="177"/>
      <c r="F240" s="184"/>
      <c r="G240" s="177"/>
      <c r="H240" s="182"/>
      <c r="I240" s="177"/>
      <c r="J240" s="177"/>
      <c r="K240" s="177"/>
      <c r="L240" s="177"/>
      <c r="M240" s="177"/>
      <c r="N240" s="177"/>
      <c r="O240" s="177"/>
      <c r="P240" s="177"/>
      <c r="Q240" s="177"/>
      <c r="R240" s="177"/>
      <c r="S240" s="177"/>
      <c r="T240" s="177"/>
    </row>
  </sheetData>
  <pageMargins left="0.75" right="0.75" top="1" bottom="1" header="0.5" footer="0.5"/>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selection activeCell="C16" sqref="C16"/>
    </sheetView>
  </sheetViews>
  <sheetFormatPr baseColWidth="10" defaultRowHeight="15" x14ac:dyDescent="0"/>
  <cols>
    <col min="1" max="1" width="17.5" customWidth="1"/>
    <col min="2" max="2" width="18.83203125" customWidth="1"/>
    <col min="3" max="3" width="20.5" customWidth="1"/>
    <col min="4" max="4" width="19" customWidth="1"/>
    <col min="5" max="5" width="17.1640625" customWidth="1"/>
  </cols>
  <sheetData>
    <row r="1" spans="1:5" ht="66">
      <c r="A1" s="1" t="s">
        <v>0</v>
      </c>
      <c r="B1" s="1" t="s">
        <v>1</v>
      </c>
      <c r="C1" s="2" t="s">
        <v>2</v>
      </c>
      <c r="D1" s="1" t="s">
        <v>3</v>
      </c>
      <c r="E1" s="1" t="s">
        <v>4</v>
      </c>
    </row>
    <row r="2" spans="1:5" ht="30">
      <c r="A2" s="3">
        <v>300</v>
      </c>
      <c r="B2" s="27">
        <v>1462.25</v>
      </c>
      <c r="C2" s="3" t="s">
        <v>6</v>
      </c>
      <c r="D2" s="3" t="s">
        <v>83</v>
      </c>
      <c r="E2" s="28" t="s">
        <v>84</v>
      </c>
    </row>
    <row r="3" spans="1:5" ht="30">
      <c r="A3" s="16">
        <v>133</v>
      </c>
      <c r="B3" s="29">
        <v>1462.3958333333333</v>
      </c>
      <c r="C3" s="3" t="s">
        <v>6</v>
      </c>
      <c r="D3" s="3" t="s">
        <v>83</v>
      </c>
      <c r="E3" s="28" t="s">
        <v>84</v>
      </c>
    </row>
    <row r="4" spans="1:5">
      <c r="A4" s="16">
        <v>153</v>
      </c>
      <c r="B4" s="29">
        <v>1462.4583333333333</v>
      </c>
      <c r="C4" s="30">
        <f>28*1.80655</f>
        <v>50.583400000000005</v>
      </c>
      <c r="D4" s="3">
        <v>28</v>
      </c>
      <c r="E4" s="28" t="s">
        <v>84</v>
      </c>
    </row>
    <row r="5" spans="1:5">
      <c r="A5" s="16">
        <v>138</v>
      </c>
      <c r="B5" s="29">
        <v>1462.4583333333333</v>
      </c>
      <c r="C5" s="31" t="s">
        <v>85</v>
      </c>
      <c r="D5" s="31" t="s">
        <v>86</v>
      </c>
      <c r="E5" s="28" t="s">
        <v>84</v>
      </c>
    </row>
    <row r="6" spans="1:5">
      <c r="A6" s="16">
        <v>127</v>
      </c>
      <c r="B6" s="29">
        <v>1462.65625</v>
      </c>
      <c r="C6" s="31" t="s">
        <v>85</v>
      </c>
      <c r="D6" s="31" t="s">
        <v>86</v>
      </c>
      <c r="E6" s="28" t="s">
        <v>84</v>
      </c>
    </row>
    <row r="7" spans="1:5">
      <c r="A7" s="16">
        <v>115</v>
      </c>
      <c r="B7" s="29">
        <v>1462.4166666666667</v>
      </c>
      <c r="C7" s="31" t="s">
        <v>85</v>
      </c>
      <c r="D7" s="31" t="s">
        <v>86</v>
      </c>
      <c r="E7" s="28" t="s">
        <v>84</v>
      </c>
    </row>
    <row r="8" spans="1:5">
      <c r="A8" s="16">
        <v>112</v>
      </c>
      <c r="B8" s="29">
        <v>1462.4583333333333</v>
      </c>
      <c r="C8" s="31" t="s">
        <v>85</v>
      </c>
      <c r="D8" s="31" t="s">
        <v>86</v>
      </c>
      <c r="E8" s="28" t="s">
        <v>84</v>
      </c>
    </row>
    <row r="9" spans="1:5">
      <c r="A9" s="16">
        <v>102</v>
      </c>
      <c r="B9" s="27">
        <v>1462.5534722222221</v>
      </c>
      <c r="C9" s="31" t="s">
        <v>85</v>
      </c>
      <c r="D9" s="31" t="s">
        <v>86</v>
      </c>
      <c r="E9" s="28" t="s">
        <v>84</v>
      </c>
    </row>
    <row r="10" spans="1:5">
      <c r="A10" s="16">
        <v>96.5</v>
      </c>
      <c r="B10" s="29">
        <v>1462.4375</v>
      </c>
      <c r="C10" s="30">
        <f>28*1.80655</f>
        <v>50.583400000000005</v>
      </c>
      <c r="D10" s="31">
        <v>28</v>
      </c>
      <c r="E10" s="28" t="s">
        <v>84</v>
      </c>
    </row>
    <row r="11" spans="1:5">
      <c r="A11" s="16">
        <v>92</v>
      </c>
      <c r="B11" s="29">
        <v>1462.46875</v>
      </c>
      <c r="C11" s="31" t="s">
        <v>85</v>
      </c>
      <c r="D11" s="31" t="s">
        <v>86</v>
      </c>
      <c r="E11" s="28" t="s">
        <v>84</v>
      </c>
    </row>
    <row r="12" spans="1:5">
      <c r="A12" s="16">
        <v>84.5</v>
      </c>
      <c r="B12" s="29" t="s">
        <v>87</v>
      </c>
      <c r="C12" s="30">
        <f>28*1.80655</f>
        <v>50.583400000000005</v>
      </c>
      <c r="D12" s="31">
        <v>28</v>
      </c>
      <c r="E12" s="28" t="s">
        <v>84</v>
      </c>
    </row>
    <row r="13" spans="1:5">
      <c r="A13" s="16">
        <v>78</v>
      </c>
      <c r="B13" s="29">
        <v>1462.9027777777778</v>
      </c>
      <c r="C13" s="32" t="s">
        <v>6</v>
      </c>
      <c r="D13" s="31"/>
      <c r="E13" s="33" t="s">
        <v>28</v>
      </c>
    </row>
    <row r="14" spans="1:5">
      <c r="A14" s="16">
        <v>76</v>
      </c>
      <c r="B14" s="29">
        <v>1462.4791666666667</v>
      </c>
      <c r="C14" s="31" t="s">
        <v>85</v>
      </c>
      <c r="D14" s="31" t="s">
        <v>86</v>
      </c>
      <c r="E14" s="31" t="s">
        <v>84</v>
      </c>
    </row>
    <row r="15" spans="1:5">
      <c r="A15" s="16">
        <v>58</v>
      </c>
      <c r="B15" s="34" t="s">
        <v>88</v>
      </c>
      <c r="C15" s="16">
        <v>182</v>
      </c>
      <c r="D15" s="23"/>
      <c r="E15" s="28" t="s">
        <v>89</v>
      </c>
    </row>
    <row r="16" spans="1:5">
      <c r="A16" s="16">
        <v>57</v>
      </c>
      <c r="B16" s="29">
        <v>1462.4166666666667</v>
      </c>
      <c r="C16" s="23">
        <f>28*1.80655</f>
        <v>50.583400000000005</v>
      </c>
      <c r="D16" s="3">
        <v>29</v>
      </c>
      <c r="E16" s="28" t="s">
        <v>84</v>
      </c>
    </row>
    <row r="17" spans="1:5">
      <c r="A17" s="16">
        <v>55</v>
      </c>
      <c r="B17" s="34" t="s">
        <v>28</v>
      </c>
      <c r="C17" s="23">
        <f>28*1.80655</f>
        <v>50.583400000000005</v>
      </c>
      <c r="D17" s="3">
        <v>28</v>
      </c>
      <c r="E17" s="28" t="s">
        <v>84</v>
      </c>
    </row>
    <row r="18" spans="1:5">
      <c r="A18" s="16">
        <v>53</v>
      </c>
      <c r="B18" s="34" t="s">
        <v>28</v>
      </c>
      <c r="C18" s="23">
        <f>28*1.80655</f>
        <v>50.583400000000005</v>
      </c>
      <c r="D18" s="3">
        <v>28</v>
      </c>
      <c r="E18" s="28" t="s">
        <v>84</v>
      </c>
    </row>
    <row r="19" spans="1:5">
      <c r="A19" s="16">
        <v>41</v>
      </c>
      <c r="B19" s="29">
        <v>1462.4583333333333</v>
      </c>
      <c r="C19" s="16">
        <v>100</v>
      </c>
      <c r="D19" s="23">
        <f>C19/1.80655</f>
        <v>55.354128034098139</v>
      </c>
      <c r="E19" s="28" t="s">
        <v>90</v>
      </c>
    </row>
    <row r="20" spans="1:5">
      <c r="A20" s="16">
        <v>39.5</v>
      </c>
      <c r="B20" s="29">
        <v>1462.5138888888889</v>
      </c>
      <c r="C20" s="13">
        <f>248*1.80655</f>
        <v>448.02440000000001</v>
      </c>
      <c r="D20" s="3">
        <v>248</v>
      </c>
      <c r="E20" s="28" t="s">
        <v>84</v>
      </c>
    </row>
    <row r="21" spans="1:5">
      <c r="A21" s="16">
        <v>31</v>
      </c>
      <c r="B21" s="34" t="s">
        <v>91</v>
      </c>
      <c r="C21" s="16">
        <v>485</v>
      </c>
      <c r="D21" s="23">
        <f>C21/1.80655</f>
        <v>268.46752096537597</v>
      </c>
      <c r="E21" s="28" t="s">
        <v>90</v>
      </c>
    </row>
    <row r="22" spans="1:5">
      <c r="A22" s="16">
        <v>28</v>
      </c>
      <c r="B22" s="34" t="s">
        <v>91</v>
      </c>
      <c r="C22" s="16">
        <v>1300</v>
      </c>
      <c r="D22" s="23">
        <f t="shared" ref="D22:D42" si="0">C22/1.80655</f>
        <v>719.60366444327576</v>
      </c>
      <c r="E22" s="28" t="s">
        <v>90</v>
      </c>
    </row>
    <row r="23" spans="1:5">
      <c r="A23" s="16">
        <v>25</v>
      </c>
      <c r="B23" s="29">
        <v>1462.4375</v>
      </c>
      <c r="C23" s="16">
        <v>1400</v>
      </c>
      <c r="D23" s="23">
        <f t="shared" si="0"/>
        <v>774.95779247737391</v>
      </c>
      <c r="E23" s="33" t="s">
        <v>28</v>
      </c>
    </row>
    <row r="24" spans="1:5">
      <c r="A24" s="16">
        <v>25.1</v>
      </c>
      <c r="B24" s="34" t="s">
        <v>92</v>
      </c>
      <c r="C24" s="16">
        <v>881</v>
      </c>
      <c r="D24" s="23">
        <f t="shared" si="0"/>
        <v>487.6698679804046</v>
      </c>
      <c r="E24" s="31" t="s">
        <v>93</v>
      </c>
    </row>
    <row r="25" spans="1:5">
      <c r="A25" s="35">
        <v>18.5</v>
      </c>
      <c r="B25" s="29">
        <v>1462.4583333333333</v>
      </c>
      <c r="C25" s="16">
        <v>500</v>
      </c>
      <c r="D25" s="23">
        <f t="shared" si="0"/>
        <v>276.77064017049071</v>
      </c>
      <c r="E25" s="33" t="s">
        <v>28</v>
      </c>
    </row>
    <row r="26" spans="1:5">
      <c r="A26" s="35">
        <v>18</v>
      </c>
      <c r="B26" s="34" t="s">
        <v>94</v>
      </c>
      <c r="C26" s="35">
        <v>300</v>
      </c>
      <c r="D26" s="23">
        <f t="shared" si="0"/>
        <v>166.06238410229443</v>
      </c>
      <c r="E26" s="31" t="s">
        <v>93</v>
      </c>
    </row>
    <row r="27" spans="1:5">
      <c r="A27" s="35">
        <v>13</v>
      </c>
      <c r="B27" s="29">
        <v>1462.5277777777778</v>
      </c>
      <c r="C27" s="35">
        <v>6000</v>
      </c>
      <c r="D27" s="23">
        <f t="shared" si="0"/>
        <v>3321.2476820458883</v>
      </c>
      <c r="E27" s="28" t="s">
        <v>93</v>
      </c>
    </row>
    <row r="28" spans="1:5">
      <c r="A28" s="35">
        <v>5</v>
      </c>
      <c r="B28" s="29">
        <v>1462.4583333333333</v>
      </c>
      <c r="C28" s="35">
        <v>6000</v>
      </c>
      <c r="D28" s="23">
        <f t="shared" si="0"/>
        <v>3321.2476820458883</v>
      </c>
      <c r="E28" s="28" t="s">
        <v>93</v>
      </c>
    </row>
    <row r="29" spans="1:5">
      <c r="A29" s="35">
        <v>4.0999999999999996</v>
      </c>
      <c r="B29" s="29">
        <v>1462.5138888888889</v>
      </c>
      <c r="C29" s="35">
        <v>10500</v>
      </c>
      <c r="D29" s="23">
        <f t="shared" si="0"/>
        <v>5812.1834435803048</v>
      </c>
      <c r="E29" s="28" t="s">
        <v>93</v>
      </c>
    </row>
    <row r="30" spans="1:5">
      <c r="A30" s="35">
        <v>4</v>
      </c>
      <c r="B30" s="29">
        <v>1462.4583333333333</v>
      </c>
      <c r="C30" s="35">
        <v>6000</v>
      </c>
      <c r="D30" s="23">
        <f t="shared" si="0"/>
        <v>3321.2476820458883</v>
      </c>
      <c r="E30" s="28" t="s">
        <v>93</v>
      </c>
    </row>
    <row r="31" spans="1:5">
      <c r="A31" s="35">
        <v>2.5</v>
      </c>
      <c r="B31" s="34" t="s">
        <v>95</v>
      </c>
      <c r="C31" s="35">
        <v>4350</v>
      </c>
      <c r="D31" s="23">
        <f t="shared" si="0"/>
        <v>2407.9045694832689</v>
      </c>
      <c r="E31" s="28" t="s">
        <v>93</v>
      </c>
    </row>
    <row r="32" spans="1:5">
      <c r="A32" s="35">
        <v>2</v>
      </c>
      <c r="B32" s="29">
        <v>1462.4583333333333</v>
      </c>
      <c r="C32" s="35">
        <v>9710</v>
      </c>
      <c r="D32" s="23">
        <f t="shared" si="0"/>
        <v>5374.8858321109292</v>
      </c>
      <c r="E32" s="28" t="s">
        <v>93</v>
      </c>
    </row>
    <row r="33" spans="1:5">
      <c r="A33" s="16">
        <v>-1</v>
      </c>
      <c r="B33" s="29">
        <v>1462.6263888888889</v>
      </c>
      <c r="C33" s="35">
        <v>13000</v>
      </c>
      <c r="D33" s="23">
        <f t="shared" si="0"/>
        <v>7196.0366444327583</v>
      </c>
      <c r="E33" s="34" t="s">
        <v>93</v>
      </c>
    </row>
    <row r="34" spans="1:5">
      <c r="A34" s="16">
        <v>-7</v>
      </c>
      <c r="B34" s="29">
        <v>1462.4270833333333</v>
      </c>
      <c r="C34" s="35">
        <v>23460</v>
      </c>
      <c r="D34" s="23">
        <f t="shared" si="0"/>
        <v>12986.078436799424</v>
      </c>
      <c r="E34" s="33" t="s">
        <v>28</v>
      </c>
    </row>
    <row r="35" spans="1:5">
      <c r="A35" s="16">
        <v>-11</v>
      </c>
      <c r="B35" s="29">
        <v>1462.4583333333333</v>
      </c>
      <c r="C35" s="16">
        <v>28200</v>
      </c>
      <c r="D35" s="23">
        <f t="shared" si="0"/>
        <v>15609.864105615676</v>
      </c>
      <c r="E35" s="32" t="s">
        <v>93</v>
      </c>
    </row>
    <row r="36" spans="1:5">
      <c r="A36" s="36" t="s">
        <v>96</v>
      </c>
      <c r="B36" s="37">
        <v>1462.9618055555557</v>
      </c>
      <c r="C36" s="38">
        <v>7400</v>
      </c>
      <c r="D36" s="23">
        <f t="shared" si="0"/>
        <v>4096.2054745232626</v>
      </c>
      <c r="E36" s="33" t="s">
        <v>28</v>
      </c>
    </row>
    <row r="37" spans="1:5">
      <c r="A37" s="36" t="s">
        <v>97</v>
      </c>
      <c r="B37" s="32" t="s">
        <v>98</v>
      </c>
      <c r="C37" s="16">
        <v>14000</v>
      </c>
      <c r="D37" s="23">
        <f t="shared" si="0"/>
        <v>7749.5779247737391</v>
      </c>
      <c r="E37" s="39" t="s">
        <v>28</v>
      </c>
    </row>
    <row r="38" spans="1:5">
      <c r="A38" s="40" t="s">
        <v>99</v>
      </c>
      <c r="B38" s="34" t="s">
        <v>100</v>
      </c>
      <c r="C38" s="16">
        <v>3666</v>
      </c>
      <c r="D38" s="23">
        <f t="shared" si="0"/>
        <v>2029.2823337300379</v>
      </c>
      <c r="E38" s="39" t="s">
        <v>28</v>
      </c>
    </row>
    <row r="39" spans="1:5">
      <c r="A39" s="40" t="s">
        <v>101</v>
      </c>
      <c r="B39" s="29">
        <v>1462.4479166666667</v>
      </c>
      <c r="C39" s="16">
        <v>13000</v>
      </c>
      <c r="D39" s="23">
        <f t="shared" si="0"/>
        <v>7196.0366444327583</v>
      </c>
      <c r="E39" s="39" t="s">
        <v>28</v>
      </c>
    </row>
    <row r="40" spans="1:5">
      <c r="A40" s="41" t="s">
        <v>102</v>
      </c>
      <c r="B40" s="34" t="s">
        <v>103</v>
      </c>
      <c r="C40" s="35">
        <v>24500</v>
      </c>
      <c r="D40" s="23">
        <f t="shared" si="0"/>
        <v>13561.761368354044</v>
      </c>
      <c r="E40" s="31" t="s">
        <v>93</v>
      </c>
    </row>
    <row r="41" spans="1:5">
      <c r="A41" s="42" t="s">
        <v>104</v>
      </c>
      <c r="B41" s="43"/>
      <c r="C41" s="44">
        <v>23000</v>
      </c>
      <c r="D41" s="23">
        <f t="shared" si="0"/>
        <v>12731.449447842571</v>
      </c>
      <c r="E41" s="31" t="s">
        <v>93</v>
      </c>
    </row>
    <row r="42" spans="1:5">
      <c r="A42" s="41" t="s">
        <v>105</v>
      </c>
      <c r="B42" s="45">
        <v>1462.4791666666667</v>
      </c>
      <c r="C42" s="35">
        <v>26000</v>
      </c>
      <c r="D42" s="23">
        <f t="shared" si="0"/>
        <v>14392.073288865517</v>
      </c>
      <c r="E42" s="31" t="s">
        <v>106</v>
      </c>
    </row>
  </sheetData>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workbookViewId="0">
      <pane ySplit="1060" topLeftCell="A52" activePane="bottomLeft"/>
      <selection sqref="A1:XFD1"/>
      <selection pane="bottomLeft" activeCell="A2" sqref="A2:B67"/>
    </sheetView>
  </sheetViews>
  <sheetFormatPr baseColWidth="10" defaultRowHeight="15" x14ac:dyDescent="0"/>
  <cols>
    <col min="1" max="1" width="17.1640625" customWidth="1"/>
    <col min="2" max="2" width="12.6640625" customWidth="1"/>
    <col min="3" max="3" width="11.6640625" customWidth="1"/>
    <col min="7" max="7" width="11.5" customWidth="1"/>
    <col min="10" max="10" width="11.83203125" customWidth="1"/>
  </cols>
  <sheetData>
    <row r="1" spans="1:12" ht="40">
      <c r="A1" s="78" t="s">
        <v>126</v>
      </c>
      <c r="B1" s="1" t="s">
        <v>0</v>
      </c>
      <c r="C1" s="1" t="s">
        <v>201</v>
      </c>
      <c r="D1" s="60" t="s">
        <v>200</v>
      </c>
      <c r="E1" s="61" t="s">
        <v>193</v>
      </c>
      <c r="F1" s="61" t="s">
        <v>194</v>
      </c>
      <c r="G1" s="61" t="s">
        <v>195</v>
      </c>
      <c r="H1" s="60" t="s">
        <v>196</v>
      </c>
      <c r="I1" s="61" t="s">
        <v>197</v>
      </c>
      <c r="J1" s="61" t="s">
        <v>198</v>
      </c>
      <c r="K1" s="61" t="s">
        <v>199</v>
      </c>
      <c r="L1" s="8"/>
    </row>
    <row r="2" spans="1:12">
      <c r="A2" s="8" t="s">
        <v>127</v>
      </c>
      <c r="B2" s="3" t="s">
        <v>5</v>
      </c>
      <c r="C2" s="5">
        <v>0.25</v>
      </c>
      <c r="D2" s="8">
        <v>9.32</v>
      </c>
      <c r="E2" s="8">
        <v>6.7</v>
      </c>
      <c r="F2" s="8">
        <v>75</v>
      </c>
      <c r="G2" s="8"/>
      <c r="H2" s="8">
        <v>6.2</v>
      </c>
      <c r="I2" s="8"/>
      <c r="J2" s="8"/>
      <c r="K2" s="8"/>
      <c r="L2" s="8"/>
    </row>
    <row r="3" spans="1:12">
      <c r="A3" s="8" t="s">
        <v>128</v>
      </c>
      <c r="B3" s="5" t="s">
        <v>8</v>
      </c>
      <c r="C3" s="5">
        <v>0.45833333333333331</v>
      </c>
      <c r="D3" s="8">
        <v>9.36</v>
      </c>
      <c r="E3" s="8">
        <v>12</v>
      </c>
      <c r="F3" s="8">
        <v>80</v>
      </c>
      <c r="G3" s="8"/>
      <c r="H3" s="8">
        <v>7</v>
      </c>
      <c r="I3" s="8"/>
      <c r="J3" s="8"/>
      <c r="K3" s="8"/>
      <c r="L3" s="8"/>
    </row>
    <row r="4" spans="1:12" ht="45">
      <c r="A4" s="8" t="s">
        <v>129</v>
      </c>
      <c r="B4" s="3" t="s">
        <v>11</v>
      </c>
      <c r="C4" s="5">
        <v>0.4375</v>
      </c>
      <c r="D4" s="8">
        <v>10</v>
      </c>
      <c r="E4" s="8">
        <v>13</v>
      </c>
      <c r="F4" s="8">
        <v>94</v>
      </c>
      <c r="G4" s="8"/>
      <c r="H4" s="8">
        <v>7.8</v>
      </c>
      <c r="I4" s="8"/>
      <c r="J4" s="8"/>
      <c r="K4" s="8"/>
      <c r="L4" s="8"/>
    </row>
    <row r="5" spans="1:12" ht="45">
      <c r="A5" s="8" t="s">
        <v>130</v>
      </c>
      <c r="B5" s="5" t="s">
        <v>124</v>
      </c>
      <c r="C5" s="5">
        <v>0.55208333333333337</v>
      </c>
      <c r="D5" s="8">
        <v>11</v>
      </c>
      <c r="E5" s="8">
        <v>14.5</v>
      </c>
      <c r="F5" s="8">
        <v>110</v>
      </c>
      <c r="G5" s="8"/>
      <c r="H5" s="8">
        <v>7.75</v>
      </c>
      <c r="I5" s="8"/>
      <c r="J5" s="8"/>
      <c r="K5" s="8"/>
      <c r="L5" s="8"/>
    </row>
    <row r="6" spans="1:12">
      <c r="A6" s="8" t="s">
        <v>131</v>
      </c>
      <c r="B6" s="3" t="s">
        <v>13</v>
      </c>
      <c r="C6" s="5">
        <v>0.41666666666666669</v>
      </c>
      <c r="D6" s="8">
        <v>9.4</v>
      </c>
      <c r="E6" s="8">
        <v>15.4</v>
      </c>
      <c r="F6" s="8">
        <v>100</v>
      </c>
      <c r="G6" s="8"/>
      <c r="H6" s="8">
        <v>7.56</v>
      </c>
      <c r="I6" s="8">
        <v>3.1</v>
      </c>
      <c r="J6" s="8">
        <v>0.1</v>
      </c>
      <c r="K6" s="8">
        <v>140</v>
      </c>
      <c r="L6" s="8"/>
    </row>
    <row r="7" spans="1:12">
      <c r="A7" s="8" t="s">
        <v>132</v>
      </c>
      <c r="B7" s="5" t="s">
        <v>14</v>
      </c>
      <c r="C7" s="5">
        <v>0.5</v>
      </c>
      <c r="D7" s="8"/>
      <c r="E7" s="8">
        <v>16.25</v>
      </c>
      <c r="F7" s="8"/>
      <c r="G7" s="8"/>
      <c r="H7" s="8">
        <v>7.2</v>
      </c>
      <c r="I7" s="8"/>
      <c r="J7" s="8"/>
      <c r="K7" s="8"/>
      <c r="L7" s="8"/>
    </row>
    <row r="8" spans="1:12">
      <c r="A8" s="8" t="s">
        <v>133</v>
      </c>
      <c r="B8" s="3" t="s">
        <v>15</v>
      </c>
      <c r="C8" s="100">
        <v>0.4375</v>
      </c>
      <c r="D8" s="8">
        <v>14</v>
      </c>
      <c r="E8" s="8">
        <v>10</v>
      </c>
      <c r="F8" s="8">
        <v>125</v>
      </c>
      <c r="G8" s="8"/>
      <c r="H8" s="8">
        <v>7.5</v>
      </c>
      <c r="I8" s="8">
        <v>0</v>
      </c>
      <c r="J8" s="8"/>
      <c r="K8" s="8"/>
      <c r="L8" s="8"/>
    </row>
    <row r="9" spans="1:12">
      <c r="A9" s="8" t="s">
        <v>136</v>
      </c>
      <c r="B9" s="5" t="s">
        <v>17</v>
      </c>
      <c r="C9" s="5">
        <v>0.66666666666666663</v>
      </c>
      <c r="D9" s="8">
        <v>9.8000000000000007</v>
      </c>
      <c r="E9" s="8">
        <v>15</v>
      </c>
      <c r="F9" s="8">
        <v>100</v>
      </c>
      <c r="G9" s="8"/>
      <c r="H9" s="8">
        <v>8.1999999999999993</v>
      </c>
      <c r="I9" s="8">
        <v>0.1</v>
      </c>
      <c r="J9" s="8">
        <v>0.15</v>
      </c>
      <c r="K9" s="8">
        <v>100</v>
      </c>
      <c r="L9" s="8"/>
    </row>
    <row r="10" spans="1:12">
      <c r="A10" s="8" t="s">
        <v>134</v>
      </c>
      <c r="B10" s="3" t="s">
        <v>18</v>
      </c>
      <c r="C10" s="5">
        <v>0.46875</v>
      </c>
      <c r="D10" s="8">
        <v>8.3000000000000007</v>
      </c>
      <c r="E10" s="8">
        <v>13</v>
      </c>
      <c r="F10" s="8">
        <v>82</v>
      </c>
      <c r="G10" s="8"/>
      <c r="H10" s="8"/>
      <c r="I10" s="8"/>
      <c r="J10" s="8"/>
      <c r="K10" s="8"/>
      <c r="L10" s="8"/>
    </row>
    <row r="11" spans="1:12">
      <c r="A11" s="8" t="s">
        <v>135</v>
      </c>
      <c r="B11" s="5" t="s">
        <v>19</v>
      </c>
      <c r="C11" s="5">
        <v>0.44791666666666669</v>
      </c>
      <c r="D11" s="8">
        <v>7.56</v>
      </c>
      <c r="E11" s="8">
        <v>15.5</v>
      </c>
      <c r="F11" s="8">
        <v>90</v>
      </c>
      <c r="G11" s="8"/>
      <c r="H11" s="8">
        <v>7.63</v>
      </c>
      <c r="I11" s="8" t="s">
        <v>202</v>
      </c>
      <c r="J11" s="8"/>
      <c r="K11" s="8"/>
    </row>
    <row r="12" spans="1:12">
      <c r="A12" s="8" t="s">
        <v>137</v>
      </c>
      <c r="B12" s="3" t="s">
        <v>20</v>
      </c>
      <c r="C12" s="5">
        <v>0.41666666666666669</v>
      </c>
      <c r="D12" s="8">
        <v>5.5</v>
      </c>
      <c r="E12" s="8">
        <v>15</v>
      </c>
      <c r="F12" s="8">
        <v>55</v>
      </c>
      <c r="G12" s="8"/>
      <c r="H12" s="8">
        <v>7.5</v>
      </c>
      <c r="I12" s="8"/>
      <c r="J12" s="8"/>
      <c r="K12" s="8"/>
      <c r="L12" s="8"/>
    </row>
    <row r="13" spans="1:12">
      <c r="A13" s="8" t="s">
        <v>138</v>
      </c>
      <c r="B13" s="5" t="s">
        <v>21</v>
      </c>
      <c r="C13" s="5">
        <v>0.47916666666666669</v>
      </c>
      <c r="D13" s="8">
        <v>8.25</v>
      </c>
      <c r="E13" s="8">
        <v>14</v>
      </c>
      <c r="F13" s="8">
        <v>78</v>
      </c>
      <c r="G13" s="8"/>
      <c r="H13" s="8">
        <v>6.33</v>
      </c>
      <c r="I13" s="8"/>
      <c r="J13" s="8"/>
      <c r="K13" s="8"/>
      <c r="L13" s="8"/>
    </row>
    <row r="14" spans="1:12">
      <c r="A14" s="8" t="s">
        <v>139</v>
      </c>
      <c r="B14" s="3" t="s">
        <v>22</v>
      </c>
      <c r="C14" s="5">
        <v>0.45833333333333331</v>
      </c>
      <c r="D14" s="8">
        <v>7</v>
      </c>
      <c r="E14" s="8">
        <v>15</v>
      </c>
      <c r="F14" s="8">
        <v>73</v>
      </c>
      <c r="G14" s="8"/>
      <c r="H14" s="8">
        <v>7</v>
      </c>
      <c r="I14" s="8"/>
      <c r="J14" s="8"/>
      <c r="K14" s="8"/>
      <c r="L14" s="8"/>
    </row>
    <row r="15" spans="1:12">
      <c r="A15" s="8" t="s">
        <v>140</v>
      </c>
      <c r="B15" s="5" t="s">
        <v>23</v>
      </c>
      <c r="C15" s="5">
        <v>0.41666666666666669</v>
      </c>
      <c r="D15" s="8">
        <v>12.2</v>
      </c>
      <c r="E15" s="8">
        <v>15.5</v>
      </c>
      <c r="F15" s="8">
        <v>120</v>
      </c>
      <c r="G15" s="8"/>
      <c r="H15" s="8">
        <v>7.8</v>
      </c>
      <c r="I15" s="8">
        <v>0.4</v>
      </c>
      <c r="J15" s="8">
        <v>0.24</v>
      </c>
      <c r="K15" s="8">
        <v>21.25</v>
      </c>
      <c r="L15" s="8"/>
    </row>
    <row r="16" spans="1:12">
      <c r="A16" s="8" t="s">
        <v>141</v>
      </c>
      <c r="B16" s="3" t="s">
        <v>24</v>
      </c>
      <c r="C16" s="3" t="s">
        <v>113</v>
      </c>
      <c r="D16" s="8"/>
      <c r="E16" s="8"/>
      <c r="F16" s="8"/>
      <c r="G16" s="8"/>
      <c r="H16" s="8"/>
      <c r="I16" s="8"/>
      <c r="J16" s="8"/>
      <c r="K16" s="8"/>
      <c r="L16" s="8"/>
    </row>
    <row r="17" spans="1:12">
      <c r="A17" s="8" t="s">
        <v>142</v>
      </c>
      <c r="B17" s="5" t="s">
        <v>25</v>
      </c>
      <c r="C17" s="5">
        <v>0.52083333333333337</v>
      </c>
      <c r="D17" s="8">
        <v>2</v>
      </c>
      <c r="E17" s="8">
        <v>17.5</v>
      </c>
      <c r="F17" s="8">
        <v>20</v>
      </c>
      <c r="G17" s="8"/>
      <c r="H17" s="8">
        <v>7</v>
      </c>
      <c r="I17" s="8">
        <v>0.5</v>
      </c>
      <c r="J17" s="8">
        <v>1</v>
      </c>
      <c r="K17" s="8"/>
      <c r="L17" s="8"/>
    </row>
    <row r="18" spans="1:12">
      <c r="A18" s="8" t="s">
        <v>143</v>
      </c>
      <c r="B18" s="3" t="s">
        <v>26</v>
      </c>
      <c r="C18" s="5">
        <v>0.41666666666666669</v>
      </c>
      <c r="D18" s="8">
        <v>9</v>
      </c>
      <c r="E18" s="8">
        <v>15.5</v>
      </c>
      <c r="F18" s="8">
        <v>90</v>
      </c>
      <c r="G18" s="8"/>
      <c r="H18" s="8">
        <v>7.5</v>
      </c>
      <c r="I18" s="8"/>
      <c r="J18" s="8"/>
      <c r="K18" s="8"/>
      <c r="L18" s="8"/>
    </row>
    <row r="19" spans="1:12">
      <c r="A19" s="8" t="s">
        <v>144</v>
      </c>
      <c r="B19" s="5" t="s">
        <v>27</v>
      </c>
      <c r="C19" s="5">
        <v>0.45833333333333331</v>
      </c>
      <c r="D19" s="8">
        <v>9.25</v>
      </c>
      <c r="E19" s="8">
        <v>13</v>
      </c>
      <c r="F19" s="8">
        <v>90</v>
      </c>
      <c r="G19" s="8"/>
      <c r="H19" s="8">
        <v>7.5</v>
      </c>
      <c r="I19" s="8"/>
      <c r="J19" s="8"/>
      <c r="K19" s="8"/>
      <c r="L19" s="8"/>
    </row>
    <row r="20" spans="1:12">
      <c r="A20" s="8" t="s">
        <v>145</v>
      </c>
      <c r="B20" s="3" t="s">
        <v>29</v>
      </c>
      <c r="C20" s="5">
        <v>0.45833333333333331</v>
      </c>
      <c r="D20" s="8" t="s">
        <v>204</v>
      </c>
      <c r="E20" s="8">
        <v>13</v>
      </c>
      <c r="F20" s="8"/>
      <c r="G20" s="8"/>
      <c r="H20" s="8">
        <v>7.75</v>
      </c>
      <c r="I20" s="8" t="s">
        <v>205</v>
      </c>
      <c r="J20" s="8" t="s">
        <v>206</v>
      </c>
      <c r="K20" s="8"/>
      <c r="L20" s="8"/>
    </row>
    <row r="21" spans="1:12" ht="30">
      <c r="A21" s="8" t="s">
        <v>146</v>
      </c>
      <c r="B21" s="5" t="s">
        <v>30</v>
      </c>
      <c r="C21" s="5">
        <v>0.4375</v>
      </c>
      <c r="D21" s="8"/>
      <c r="E21" s="8"/>
      <c r="F21" s="8"/>
      <c r="G21" s="8"/>
      <c r="H21" s="8">
        <v>7</v>
      </c>
      <c r="I21" s="8"/>
      <c r="J21" s="8"/>
      <c r="K21" s="8"/>
      <c r="L21" s="8"/>
    </row>
    <row r="22" spans="1:12" ht="30">
      <c r="A22" s="8" t="s">
        <v>147</v>
      </c>
      <c r="B22" s="3" t="s">
        <v>31</v>
      </c>
      <c r="C22" s="5">
        <v>0.41666666666666669</v>
      </c>
      <c r="D22" s="8">
        <v>8</v>
      </c>
      <c r="E22" s="8">
        <v>15.8</v>
      </c>
      <c r="F22" s="8">
        <v>80</v>
      </c>
      <c r="G22" s="8"/>
      <c r="H22" s="8">
        <v>7.7</v>
      </c>
      <c r="I22" s="8"/>
      <c r="J22" s="8"/>
      <c r="K22" s="8"/>
      <c r="L22" s="8"/>
    </row>
    <row r="23" spans="1:12">
      <c r="A23" s="8" t="s">
        <v>148</v>
      </c>
      <c r="B23" s="3" t="s">
        <v>33</v>
      </c>
      <c r="C23" s="5">
        <v>0.5</v>
      </c>
      <c r="D23" s="8">
        <v>8</v>
      </c>
      <c r="E23" s="8">
        <v>15</v>
      </c>
      <c r="F23" s="8">
        <v>80</v>
      </c>
      <c r="G23" s="8"/>
      <c r="H23" s="101">
        <v>0.3576388888888889</v>
      </c>
      <c r="I23" s="8"/>
      <c r="J23" s="8"/>
      <c r="K23" s="8"/>
      <c r="L23" s="8"/>
    </row>
    <row r="24" spans="1:12">
      <c r="A24" s="8" t="s">
        <v>149</v>
      </c>
      <c r="B24" s="3" t="s">
        <v>34</v>
      </c>
      <c r="C24" s="31" t="s">
        <v>327</v>
      </c>
      <c r="D24" s="8">
        <v>9</v>
      </c>
      <c r="E24" s="8">
        <v>15</v>
      </c>
      <c r="F24" s="8">
        <v>90</v>
      </c>
      <c r="G24" s="8" t="s">
        <v>328</v>
      </c>
      <c r="H24" s="8">
        <v>7.1</v>
      </c>
      <c r="I24" s="8"/>
      <c r="J24" s="8"/>
      <c r="K24" s="8"/>
      <c r="L24" s="8"/>
    </row>
    <row r="25" spans="1:12" ht="30">
      <c r="A25" s="8" t="s">
        <v>150</v>
      </c>
      <c r="B25" s="5" t="s">
        <v>35</v>
      </c>
      <c r="C25" s="5">
        <v>0.5625</v>
      </c>
      <c r="D25" s="8">
        <v>5.2</v>
      </c>
      <c r="E25" s="8">
        <v>16</v>
      </c>
      <c r="F25" s="102">
        <v>57</v>
      </c>
      <c r="G25" s="8"/>
      <c r="H25" s="8">
        <v>7</v>
      </c>
      <c r="I25" s="8"/>
      <c r="J25" s="8"/>
      <c r="K25" s="8"/>
      <c r="L25" s="48" t="s">
        <v>329</v>
      </c>
    </row>
    <row r="26" spans="1:12">
      <c r="A26" s="8" t="s">
        <v>151</v>
      </c>
      <c r="B26" s="3" t="s">
        <v>36</v>
      </c>
      <c r="C26" s="5">
        <v>0.53125</v>
      </c>
      <c r="D26" s="8">
        <v>7</v>
      </c>
      <c r="E26" s="8"/>
      <c r="F26" s="8"/>
      <c r="G26" s="8"/>
      <c r="H26" s="8"/>
      <c r="I26" s="8"/>
      <c r="J26" s="8"/>
      <c r="K26" s="8"/>
      <c r="L26" s="8"/>
    </row>
    <row r="27" spans="1:12">
      <c r="A27" s="8" t="s">
        <v>152</v>
      </c>
      <c r="B27" s="5" t="s">
        <v>37</v>
      </c>
      <c r="C27" s="5">
        <v>0.42708333333333331</v>
      </c>
      <c r="D27" s="8">
        <v>10</v>
      </c>
      <c r="E27" s="8">
        <v>16.7</v>
      </c>
      <c r="F27" s="8">
        <v>102.5</v>
      </c>
      <c r="G27" s="8"/>
      <c r="H27" s="8">
        <v>7.18</v>
      </c>
      <c r="I27" s="8"/>
      <c r="J27" s="8"/>
      <c r="K27" s="8"/>
      <c r="L27" s="8"/>
    </row>
    <row r="28" spans="1:12">
      <c r="A28" s="8" t="s">
        <v>153</v>
      </c>
      <c r="B28" s="3" t="s">
        <v>38</v>
      </c>
      <c r="C28" s="5">
        <v>0.55208333333333337</v>
      </c>
      <c r="D28" s="8"/>
      <c r="E28" s="8">
        <v>17</v>
      </c>
      <c r="F28" s="8"/>
      <c r="G28" s="8"/>
      <c r="H28" s="8">
        <v>7.4</v>
      </c>
      <c r="I28" s="8"/>
      <c r="J28" s="8"/>
      <c r="K28" s="8"/>
      <c r="L28" s="8"/>
    </row>
    <row r="29" spans="1:12">
      <c r="A29" s="8" t="s">
        <v>154</v>
      </c>
      <c r="B29" s="5" t="s">
        <v>39</v>
      </c>
      <c r="C29" s="5">
        <v>0.41666666666666669</v>
      </c>
      <c r="D29" s="8">
        <v>7.8</v>
      </c>
      <c r="E29" s="8">
        <v>15</v>
      </c>
      <c r="F29" s="8">
        <v>80</v>
      </c>
      <c r="G29" s="8"/>
      <c r="H29" s="8">
        <v>6.75</v>
      </c>
      <c r="I29" s="8"/>
      <c r="J29" s="8"/>
      <c r="K29" s="8"/>
      <c r="L29" s="8"/>
    </row>
    <row r="30" spans="1:12">
      <c r="A30" s="8" t="s">
        <v>155</v>
      </c>
      <c r="B30" s="3" t="s">
        <v>40</v>
      </c>
      <c r="C30" s="103">
        <v>0.4375</v>
      </c>
      <c r="D30" s="8">
        <v>8</v>
      </c>
      <c r="E30" s="8">
        <v>16</v>
      </c>
      <c r="F30" s="8">
        <v>80</v>
      </c>
      <c r="G30" s="8"/>
      <c r="H30" s="8">
        <v>6.9</v>
      </c>
      <c r="I30" s="8"/>
      <c r="J30" s="8"/>
      <c r="K30" s="8"/>
      <c r="L30" s="8"/>
    </row>
    <row r="31" spans="1:12" ht="45">
      <c r="A31" s="8" t="s">
        <v>156</v>
      </c>
      <c r="B31" s="52" t="s">
        <v>112</v>
      </c>
      <c r="C31" s="82">
        <v>0.5</v>
      </c>
      <c r="D31" s="8">
        <v>7.73</v>
      </c>
      <c r="E31" s="8">
        <v>17.899999999999999</v>
      </c>
      <c r="F31" s="8">
        <v>82.4</v>
      </c>
      <c r="G31" s="8"/>
      <c r="H31" s="8">
        <v>7.72</v>
      </c>
      <c r="I31" s="8"/>
      <c r="J31" s="8"/>
      <c r="K31" s="8"/>
      <c r="L31" s="8"/>
    </row>
    <row r="32" spans="1:12">
      <c r="A32" s="8" t="s">
        <v>157</v>
      </c>
      <c r="B32" s="5" t="s">
        <v>41</v>
      </c>
      <c r="C32" s="5">
        <v>0.42708333333333331</v>
      </c>
      <c r="D32" s="8">
        <v>7</v>
      </c>
      <c r="E32" s="8"/>
      <c r="F32" s="8"/>
      <c r="G32" s="8"/>
      <c r="H32" s="8">
        <v>7.6</v>
      </c>
      <c r="I32" s="8"/>
      <c r="J32" s="8"/>
      <c r="K32" s="8"/>
      <c r="L32" s="8"/>
    </row>
    <row r="33" spans="1:12" ht="30">
      <c r="A33" s="8" t="s">
        <v>158</v>
      </c>
      <c r="B33" s="5" t="s">
        <v>42</v>
      </c>
      <c r="C33" s="5">
        <v>0.47916666666666669</v>
      </c>
      <c r="D33" s="8">
        <v>10</v>
      </c>
      <c r="E33" s="8">
        <v>18</v>
      </c>
      <c r="F33" s="8">
        <v>100</v>
      </c>
      <c r="G33" s="8"/>
      <c r="H33" s="8">
        <v>6.25</v>
      </c>
      <c r="I33" s="8"/>
      <c r="J33" s="8"/>
      <c r="K33" s="8"/>
      <c r="L33" s="48" t="s">
        <v>329</v>
      </c>
    </row>
    <row r="34" spans="1:12">
      <c r="A34" s="8" t="s">
        <v>159</v>
      </c>
      <c r="B34" s="3" t="s">
        <v>45</v>
      </c>
      <c r="C34" s="3" t="s">
        <v>46</v>
      </c>
      <c r="D34" s="8">
        <v>8</v>
      </c>
      <c r="E34" s="8">
        <v>16.7</v>
      </c>
      <c r="F34" s="8">
        <v>80</v>
      </c>
      <c r="G34" s="8"/>
      <c r="H34" s="8">
        <v>6.5</v>
      </c>
      <c r="I34" s="8"/>
      <c r="J34" s="8"/>
      <c r="K34" s="8"/>
      <c r="L34" s="8"/>
    </row>
    <row r="35" spans="1:12">
      <c r="A35" s="8" t="s">
        <v>160</v>
      </c>
      <c r="B35" s="5" t="s">
        <v>47</v>
      </c>
      <c r="C35" s="5">
        <v>0.47916666666666669</v>
      </c>
      <c r="D35" s="8">
        <v>9.6</v>
      </c>
      <c r="E35" s="8">
        <v>20</v>
      </c>
      <c r="F35" s="8">
        <v>105</v>
      </c>
      <c r="G35" s="8"/>
      <c r="H35" s="8">
        <v>6.95</v>
      </c>
      <c r="I35" s="8"/>
      <c r="J35" s="8"/>
      <c r="K35" s="8"/>
      <c r="L35" s="8"/>
    </row>
    <row r="36" spans="1:12">
      <c r="A36" s="8" t="s">
        <v>161</v>
      </c>
      <c r="B36" s="5" t="s">
        <v>49</v>
      </c>
      <c r="C36" s="5">
        <v>0.52083333333333337</v>
      </c>
      <c r="D36" s="8">
        <v>8</v>
      </c>
      <c r="E36" s="8">
        <v>20</v>
      </c>
      <c r="F36" s="8">
        <v>80</v>
      </c>
      <c r="G36" s="8" t="s">
        <v>330</v>
      </c>
      <c r="H36" s="8">
        <v>6.5</v>
      </c>
      <c r="I36" s="8"/>
      <c r="J36" s="8"/>
      <c r="K36" s="8"/>
      <c r="L36" s="8"/>
    </row>
    <row r="37" spans="1:12" ht="30">
      <c r="A37" s="8" t="s">
        <v>162</v>
      </c>
      <c r="B37" s="5" t="s">
        <v>50</v>
      </c>
      <c r="C37" s="5">
        <v>0.5</v>
      </c>
      <c r="D37" s="8">
        <v>4</v>
      </c>
      <c r="E37" s="8">
        <v>20</v>
      </c>
      <c r="F37" s="8">
        <v>44</v>
      </c>
      <c r="G37" s="8"/>
      <c r="H37" s="8">
        <v>7</v>
      </c>
      <c r="I37" s="8"/>
      <c r="J37" s="8"/>
      <c r="K37" s="8"/>
      <c r="L37" s="8"/>
    </row>
    <row r="38" spans="1:12">
      <c r="A38" s="8" t="s">
        <v>163</v>
      </c>
      <c r="B38" s="5" t="s">
        <v>51</v>
      </c>
      <c r="C38" s="5">
        <v>0.47916666666666669</v>
      </c>
      <c r="D38" s="8">
        <v>10</v>
      </c>
      <c r="E38" s="8">
        <v>17</v>
      </c>
      <c r="F38" s="8">
        <v>105</v>
      </c>
      <c r="G38" s="8"/>
      <c r="H38" s="8"/>
      <c r="I38" s="8"/>
      <c r="J38" s="8"/>
      <c r="K38" s="8"/>
      <c r="L38" s="8"/>
    </row>
    <row r="39" spans="1:12">
      <c r="A39" s="8" t="s">
        <v>164</v>
      </c>
      <c r="B39" s="3" t="s">
        <v>114</v>
      </c>
      <c r="C39" s="5">
        <v>0.42708333333333331</v>
      </c>
      <c r="D39" s="8">
        <v>10</v>
      </c>
      <c r="E39" s="8">
        <v>18</v>
      </c>
      <c r="F39" s="8">
        <v>103</v>
      </c>
      <c r="G39" s="8"/>
      <c r="H39" s="8">
        <v>7.4</v>
      </c>
      <c r="I39" s="8" t="s">
        <v>336</v>
      </c>
      <c r="J39" s="8">
        <v>1</v>
      </c>
      <c r="K39" s="8"/>
      <c r="L39" s="48"/>
    </row>
    <row r="40" spans="1:12" ht="45">
      <c r="A40" s="8" t="s">
        <v>165</v>
      </c>
      <c r="B40" s="5" t="s">
        <v>52</v>
      </c>
      <c r="C40" s="5">
        <v>0.41666666666666669</v>
      </c>
      <c r="D40" s="104">
        <v>7.3</v>
      </c>
      <c r="E40" s="8">
        <v>15.8</v>
      </c>
      <c r="F40" s="8">
        <v>72</v>
      </c>
      <c r="G40" s="8" t="s">
        <v>331</v>
      </c>
      <c r="H40" s="8">
        <v>7.96</v>
      </c>
      <c r="I40" s="8"/>
      <c r="J40" s="8"/>
      <c r="K40" s="8"/>
      <c r="L40" s="48" t="s">
        <v>332</v>
      </c>
    </row>
    <row r="41" spans="1:12">
      <c r="A41" s="8" t="s">
        <v>166</v>
      </c>
      <c r="B41" s="5" t="s">
        <v>125</v>
      </c>
      <c r="C41" s="5">
        <v>0.41666666666666669</v>
      </c>
      <c r="D41" s="8"/>
      <c r="E41" s="8">
        <v>16.670000000000002</v>
      </c>
      <c r="F41" s="8"/>
      <c r="G41" s="8"/>
      <c r="H41" s="8">
        <v>7.5</v>
      </c>
      <c r="I41" s="8"/>
      <c r="J41" s="8"/>
      <c r="K41" s="8"/>
      <c r="L41" s="8"/>
    </row>
    <row r="42" spans="1:12">
      <c r="A42" s="8" t="s">
        <v>334</v>
      </c>
      <c r="B42" s="5" t="s">
        <v>335</v>
      </c>
      <c r="C42" s="5">
        <v>0.45833333333333331</v>
      </c>
      <c r="D42" s="8">
        <v>4</v>
      </c>
      <c r="E42" s="8">
        <v>19</v>
      </c>
      <c r="F42" s="8">
        <v>40</v>
      </c>
      <c r="G42" s="8"/>
      <c r="H42" s="8">
        <v>6</v>
      </c>
      <c r="I42" s="8"/>
      <c r="J42" s="8"/>
      <c r="K42" s="8"/>
      <c r="L42" s="8"/>
    </row>
    <row r="43" spans="1:12">
      <c r="A43" s="8" t="s">
        <v>333</v>
      </c>
      <c r="B43" s="5" t="s">
        <v>335</v>
      </c>
      <c r="C43" s="5">
        <v>0.5</v>
      </c>
      <c r="D43" s="8"/>
      <c r="E43" s="8">
        <v>17.2</v>
      </c>
      <c r="F43" s="8"/>
      <c r="G43" s="8"/>
      <c r="H43" s="8">
        <v>7.2</v>
      </c>
      <c r="I43" s="8"/>
      <c r="J43" s="8"/>
      <c r="K43" s="8"/>
      <c r="L43" s="8"/>
    </row>
    <row r="44" spans="1:12">
      <c r="A44" s="8" t="s">
        <v>167</v>
      </c>
      <c r="B44" s="5" t="s">
        <v>54</v>
      </c>
      <c r="C44" s="5">
        <v>0.5</v>
      </c>
      <c r="D44" s="8">
        <v>8</v>
      </c>
      <c r="E44" s="8">
        <v>17</v>
      </c>
      <c r="F44" s="8">
        <v>85</v>
      </c>
      <c r="G44" s="8" t="s">
        <v>337</v>
      </c>
      <c r="H44" s="8">
        <v>7.4</v>
      </c>
      <c r="I44" s="8">
        <v>0.2</v>
      </c>
      <c r="J44" s="8">
        <v>0.17</v>
      </c>
      <c r="K44" s="8">
        <v>85</v>
      </c>
      <c r="L44" s="8"/>
    </row>
    <row r="45" spans="1:12">
      <c r="A45" s="8" t="s">
        <v>169</v>
      </c>
      <c r="B45" s="5" t="s">
        <v>56</v>
      </c>
      <c r="C45" s="5">
        <v>0.48958333333333331</v>
      </c>
      <c r="D45" s="8">
        <v>8</v>
      </c>
      <c r="E45" s="8">
        <v>18</v>
      </c>
      <c r="F45" s="8">
        <v>85</v>
      </c>
      <c r="G45" s="8" t="s">
        <v>339</v>
      </c>
      <c r="H45" s="8">
        <v>7.7</v>
      </c>
      <c r="I45" s="8"/>
      <c r="J45" s="8"/>
      <c r="K45" s="8"/>
      <c r="L45" s="8"/>
    </row>
    <row r="46" spans="1:12">
      <c r="A46" s="8" t="s">
        <v>170</v>
      </c>
      <c r="B46" s="3" t="s">
        <v>57</v>
      </c>
      <c r="C46" s="5">
        <v>0.51041666666666663</v>
      </c>
      <c r="D46" s="8">
        <v>8</v>
      </c>
      <c r="E46" s="8">
        <v>15</v>
      </c>
      <c r="F46" s="8">
        <v>90</v>
      </c>
      <c r="G46" s="8"/>
      <c r="H46" s="8">
        <v>6</v>
      </c>
      <c r="I46" s="8"/>
      <c r="J46" s="8"/>
      <c r="K46" s="8"/>
      <c r="L46" s="8"/>
    </row>
    <row r="47" spans="1:12" ht="30">
      <c r="A47" s="8" t="s">
        <v>171</v>
      </c>
      <c r="B47" s="5" t="s">
        <v>58</v>
      </c>
      <c r="C47" s="5">
        <v>0.44791666666666669</v>
      </c>
      <c r="D47" s="8">
        <v>9</v>
      </c>
      <c r="E47" s="8">
        <v>16.5</v>
      </c>
      <c r="F47" s="8">
        <v>90</v>
      </c>
      <c r="G47" s="8"/>
      <c r="H47" s="8">
        <v>8</v>
      </c>
      <c r="I47" s="8"/>
      <c r="J47" s="8"/>
      <c r="K47" s="8"/>
      <c r="L47" s="8"/>
    </row>
    <row r="48" spans="1:12" ht="45">
      <c r="A48" s="8" t="s">
        <v>172</v>
      </c>
      <c r="B48" s="3" t="s">
        <v>61</v>
      </c>
      <c r="C48" s="5">
        <v>0.44791666666666669</v>
      </c>
      <c r="D48" s="8">
        <v>6</v>
      </c>
      <c r="E48" s="8">
        <v>16.3</v>
      </c>
      <c r="F48" s="8">
        <v>60</v>
      </c>
      <c r="G48" s="8"/>
      <c r="H48" s="8">
        <v>8</v>
      </c>
      <c r="I48" s="8"/>
      <c r="J48" s="8"/>
      <c r="K48" s="8"/>
      <c r="L48" s="8"/>
    </row>
    <row r="49" spans="1:12">
      <c r="A49" s="8" t="s">
        <v>173</v>
      </c>
      <c r="B49" s="5" t="s">
        <v>62</v>
      </c>
      <c r="C49" s="5">
        <v>0.41666666666666669</v>
      </c>
      <c r="D49" s="8">
        <v>7.2</v>
      </c>
      <c r="E49" s="8">
        <v>17</v>
      </c>
      <c r="F49" s="8">
        <v>70</v>
      </c>
      <c r="G49" s="8" t="s">
        <v>338</v>
      </c>
      <c r="H49" s="8">
        <v>7.4</v>
      </c>
      <c r="I49" s="8">
        <v>1</v>
      </c>
      <c r="J49" s="8">
        <v>1</v>
      </c>
      <c r="K49" s="8">
        <v>68</v>
      </c>
      <c r="L49" s="8"/>
    </row>
    <row r="50" spans="1:12" ht="30">
      <c r="A50" s="8" t="s">
        <v>174</v>
      </c>
      <c r="B50" s="21" t="s">
        <v>63</v>
      </c>
      <c r="C50" s="22">
        <v>0.47569444444444442</v>
      </c>
      <c r="D50" s="8">
        <v>6.24</v>
      </c>
      <c r="E50" s="8">
        <v>17.7</v>
      </c>
      <c r="F50" s="8">
        <v>69.900000000000006</v>
      </c>
      <c r="G50" s="8"/>
      <c r="H50" s="8">
        <v>6.46</v>
      </c>
      <c r="I50" s="8"/>
      <c r="J50" s="8"/>
      <c r="K50" s="8"/>
      <c r="L50" s="8"/>
    </row>
    <row r="51" spans="1:12" ht="30">
      <c r="A51" s="8" t="s">
        <v>175</v>
      </c>
      <c r="B51" s="22" t="s">
        <v>65</v>
      </c>
      <c r="C51" s="22">
        <v>0.70833333333333337</v>
      </c>
      <c r="D51" s="8"/>
      <c r="E51" s="8"/>
      <c r="F51" s="8"/>
      <c r="G51" s="8"/>
      <c r="H51" s="8">
        <v>5</v>
      </c>
      <c r="I51" s="8"/>
      <c r="J51" s="8"/>
      <c r="K51" s="8"/>
      <c r="L51" s="8"/>
    </row>
    <row r="52" spans="1:12">
      <c r="A52" s="8" t="s">
        <v>176</v>
      </c>
      <c r="B52" s="21" t="s">
        <v>66</v>
      </c>
      <c r="C52" s="22">
        <v>0.41666666666666669</v>
      </c>
      <c r="D52" s="8">
        <v>7</v>
      </c>
      <c r="E52" s="8">
        <v>19.2</v>
      </c>
      <c r="F52" s="8">
        <v>78</v>
      </c>
      <c r="G52" s="8"/>
      <c r="H52" s="8">
        <v>7.5</v>
      </c>
      <c r="I52" s="8"/>
      <c r="J52" s="8"/>
      <c r="K52" s="8"/>
      <c r="L52" s="8"/>
    </row>
    <row r="53" spans="1:12">
      <c r="A53" s="8" t="s">
        <v>177</v>
      </c>
      <c r="B53" s="5" t="s">
        <v>68</v>
      </c>
      <c r="C53" s="5">
        <v>0.48958333333333331</v>
      </c>
      <c r="D53" s="8">
        <v>6.3</v>
      </c>
      <c r="E53" s="8">
        <v>17.7</v>
      </c>
      <c r="F53" s="8">
        <v>65</v>
      </c>
      <c r="G53" s="8"/>
      <c r="H53" s="8">
        <v>6</v>
      </c>
      <c r="I53" s="8"/>
      <c r="J53" s="8"/>
      <c r="K53" s="8"/>
      <c r="L53" s="8"/>
    </row>
    <row r="54" spans="1:12">
      <c r="A54" s="8" t="s">
        <v>178</v>
      </c>
      <c r="B54" s="5" t="s">
        <v>307</v>
      </c>
      <c r="C54" s="5"/>
      <c r="D54" s="8"/>
      <c r="E54" s="8"/>
      <c r="F54" s="8"/>
      <c r="G54" s="8"/>
      <c r="H54" s="8"/>
      <c r="I54" s="8"/>
      <c r="J54" s="8"/>
      <c r="K54" s="8"/>
      <c r="L54" s="8"/>
    </row>
    <row r="55" spans="1:12">
      <c r="A55" s="8" t="s">
        <v>179</v>
      </c>
      <c r="B55" s="5" t="s">
        <v>69</v>
      </c>
      <c r="C55" s="5">
        <v>0.41666666666666669</v>
      </c>
      <c r="D55" s="8">
        <v>4</v>
      </c>
      <c r="E55" s="8">
        <v>18</v>
      </c>
      <c r="F55" s="8">
        <v>40</v>
      </c>
      <c r="G55" s="8"/>
      <c r="H55" s="8">
        <v>8</v>
      </c>
      <c r="I55" s="8"/>
      <c r="J55" s="8"/>
      <c r="K55" s="8"/>
      <c r="L55" s="8"/>
    </row>
    <row r="56" spans="1:12">
      <c r="A56" s="8" t="s">
        <v>180</v>
      </c>
      <c r="B56" s="5" t="s">
        <v>70</v>
      </c>
      <c r="C56" s="5">
        <v>0.5</v>
      </c>
      <c r="D56" s="8">
        <v>3</v>
      </c>
      <c r="E56" s="8"/>
      <c r="F56" s="8"/>
      <c r="G56" s="8"/>
      <c r="H56" s="8">
        <v>7.5</v>
      </c>
      <c r="I56" s="8">
        <v>0</v>
      </c>
      <c r="J56" s="8">
        <v>1.5</v>
      </c>
      <c r="K56" s="8"/>
      <c r="L56" s="8"/>
    </row>
    <row r="57" spans="1:12">
      <c r="A57" s="8" t="s">
        <v>181</v>
      </c>
      <c r="B57" s="5" t="s">
        <v>71</v>
      </c>
      <c r="C57" s="5">
        <v>0.51041666666666663</v>
      </c>
      <c r="D57" s="8">
        <v>6</v>
      </c>
      <c r="E57" s="8">
        <v>20</v>
      </c>
      <c r="F57" s="8">
        <v>61</v>
      </c>
      <c r="G57" s="8"/>
      <c r="H57" s="8">
        <v>8</v>
      </c>
      <c r="I57" s="8"/>
      <c r="J57" s="8"/>
      <c r="K57" s="8"/>
      <c r="L57" s="8"/>
    </row>
    <row r="58" spans="1:12" ht="30">
      <c r="A58" s="8" t="s">
        <v>183</v>
      </c>
      <c r="B58" s="3" t="s">
        <v>295</v>
      </c>
      <c r="C58" s="5">
        <v>0.41666666666666669</v>
      </c>
      <c r="D58" s="8">
        <v>8</v>
      </c>
      <c r="E58" s="8">
        <v>17</v>
      </c>
      <c r="F58" s="8">
        <v>83</v>
      </c>
      <c r="G58" s="8"/>
      <c r="H58" s="8">
        <v>7.2</v>
      </c>
      <c r="I58" s="8"/>
      <c r="J58" s="8"/>
      <c r="K58" s="8"/>
      <c r="L58" s="8"/>
    </row>
    <row r="59" spans="1:12" ht="30">
      <c r="A59" s="8" t="s">
        <v>182</v>
      </c>
      <c r="B59" s="5" t="s">
        <v>72</v>
      </c>
      <c r="C59" s="5">
        <v>0.4375</v>
      </c>
      <c r="D59" s="8">
        <v>6</v>
      </c>
      <c r="E59" s="8">
        <v>18</v>
      </c>
      <c r="F59" s="8">
        <v>55</v>
      </c>
      <c r="G59" s="8"/>
      <c r="H59" s="8">
        <v>6</v>
      </c>
      <c r="I59" s="8"/>
      <c r="J59" s="8"/>
      <c r="K59" s="8"/>
      <c r="L59" s="8"/>
    </row>
    <row r="60" spans="1:12">
      <c r="A60" s="8" t="s">
        <v>184</v>
      </c>
      <c r="B60" s="5" t="s">
        <v>74</v>
      </c>
      <c r="C60" s="5">
        <v>0.46875</v>
      </c>
      <c r="D60" s="8">
        <v>6</v>
      </c>
      <c r="E60" s="8">
        <v>18</v>
      </c>
      <c r="F60" s="8">
        <v>62</v>
      </c>
      <c r="G60" s="8"/>
      <c r="H60" s="8">
        <v>7.5</v>
      </c>
      <c r="I60" s="8"/>
      <c r="J60" s="8"/>
      <c r="K60" s="8"/>
      <c r="L60" s="8"/>
    </row>
    <row r="61" spans="1:12">
      <c r="A61" s="8" t="s">
        <v>185</v>
      </c>
      <c r="B61" s="24" t="s">
        <v>75</v>
      </c>
      <c r="C61" s="25">
        <v>0.44791666666666669</v>
      </c>
      <c r="D61" s="8">
        <v>8</v>
      </c>
      <c r="E61" s="8">
        <v>20</v>
      </c>
      <c r="F61" s="8">
        <v>85</v>
      </c>
      <c r="G61" s="8"/>
      <c r="H61" s="8">
        <v>7</v>
      </c>
      <c r="I61" s="8"/>
      <c r="J61" s="8"/>
      <c r="K61" s="8"/>
      <c r="L61" s="8"/>
    </row>
    <row r="62" spans="1:12">
      <c r="A62" s="8" t="s">
        <v>187</v>
      </c>
      <c r="B62" s="25" t="s">
        <v>76</v>
      </c>
      <c r="C62" s="25">
        <v>0.44791666666666669</v>
      </c>
      <c r="D62" s="8"/>
      <c r="E62" s="8">
        <v>19</v>
      </c>
      <c r="F62" s="8"/>
      <c r="G62" s="8"/>
      <c r="H62" s="8">
        <v>8</v>
      </c>
      <c r="I62" s="8"/>
      <c r="J62" s="8"/>
      <c r="K62" s="8"/>
      <c r="L62" s="8"/>
    </row>
    <row r="63" spans="1:12" ht="30">
      <c r="A63" s="8" t="s">
        <v>186</v>
      </c>
      <c r="B63" s="3" t="s">
        <v>77</v>
      </c>
      <c r="C63" s="5">
        <v>0.58333333333333337</v>
      </c>
      <c r="D63" s="8">
        <v>6.5</v>
      </c>
      <c r="E63" s="8">
        <v>19</v>
      </c>
      <c r="F63" s="8">
        <v>65</v>
      </c>
      <c r="G63" s="8"/>
      <c r="H63" s="8">
        <v>7.3</v>
      </c>
      <c r="I63" s="8"/>
      <c r="J63" s="8"/>
      <c r="K63" s="8"/>
      <c r="L63" s="8"/>
    </row>
    <row r="64" spans="1:12" ht="30">
      <c r="A64" s="8" t="s">
        <v>188</v>
      </c>
      <c r="B64" s="5" t="s">
        <v>78</v>
      </c>
      <c r="C64" s="5">
        <v>0.5</v>
      </c>
      <c r="D64" s="8">
        <v>6.9</v>
      </c>
      <c r="E64" s="8">
        <v>16</v>
      </c>
      <c r="F64" s="8">
        <v>70</v>
      </c>
      <c r="G64" s="8"/>
      <c r="H64" s="8">
        <v>8.25</v>
      </c>
      <c r="I64" s="8"/>
      <c r="J64" s="8"/>
      <c r="K64" s="8"/>
      <c r="L64" s="8"/>
    </row>
    <row r="65" spans="1:12" ht="30">
      <c r="A65" s="8" t="s">
        <v>189</v>
      </c>
      <c r="B65" s="5" t="s">
        <v>79</v>
      </c>
      <c r="C65" s="5">
        <v>0.44791666666666669</v>
      </c>
      <c r="D65" s="8">
        <v>4</v>
      </c>
      <c r="E65" s="8">
        <v>18</v>
      </c>
      <c r="F65" s="8">
        <v>40</v>
      </c>
      <c r="G65" s="8"/>
      <c r="H65" s="8">
        <v>7.4</v>
      </c>
      <c r="I65" s="8"/>
      <c r="J65" s="8"/>
      <c r="K65" s="8"/>
      <c r="L65" s="8"/>
    </row>
    <row r="66" spans="1:12" ht="30">
      <c r="A66" s="8" t="s">
        <v>190</v>
      </c>
      <c r="B66" s="5" t="s">
        <v>80</v>
      </c>
      <c r="C66" s="5">
        <v>0.42708333333333331</v>
      </c>
      <c r="D66" s="8">
        <v>4</v>
      </c>
      <c r="E66" s="8">
        <v>18</v>
      </c>
      <c r="F66" s="8">
        <v>40</v>
      </c>
      <c r="G66" s="8"/>
      <c r="H66" s="8">
        <v>8</v>
      </c>
      <c r="I66" s="8"/>
      <c r="J66" s="8"/>
      <c r="K66" s="8"/>
      <c r="L66" s="8"/>
    </row>
    <row r="67" spans="1:12" ht="30">
      <c r="A67" s="8" t="s">
        <v>192</v>
      </c>
      <c r="B67" s="5" t="s">
        <v>82</v>
      </c>
      <c r="C67" s="5">
        <v>0.53125</v>
      </c>
      <c r="D67" s="8">
        <v>4</v>
      </c>
      <c r="E67" s="8">
        <v>18</v>
      </c>
      <c r="F67" s="8">
        <v>40</v>
      </c>
      <c r="G67" s="8"/>
      <c r="H67" s="8" t="s">
        <v>340</v>
      </c>
      <c r="I67" s="8"/>
      <c r="J67" s="8"/>
      <c r="K67" s="8"/>
      <c r="L67" s="8"/>
    </row>
    <row r="68" spans="1:12">
      <c r="A68" s="105" t="s">
        <v>203</v>
      </c>
    </row>
  </sheetData>
  <phoneticPr fontId="6" type="noConversion"/>
  <pageMargins left="0.75" right="0.75" top="1" bottom="1" header="0.5" footer="0.5"/>
  <pageSetup scale="80" orientation="landscape"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4"/>
  <sheetViews>
    <sheetView workbookViewId="0"/>
  </sheetViews>
  <sheetFormatPr baseColWidth="10" defaultRowHeight="15" x14ac:dyDescent="0"/>
  <cols>
    <col min="1" max="1" width="13.1640625" customWidth="1"/>
    <col min="2" max="2" width="3.83203125" customWidth="1"/>
    <col min="3" max="3" width="4.5" customWidth="1"/>
    <col min="4" max="4" width="4" customWidth="1"/>
    <col min="5" max="5" width="4.33203125" customWidth="1"/>
    <col min="6" max="6" width="3.1640625" customWidth="1"/>
    <col min="7" max="7" width="3" customWidth="1"/>
    <col min="8" max="8" width="3.6640625" customWidth="1"/>
    <col min="9" max="9" width="4.33203125" customWidth="1"/>
    <col min="10" max="10" width="3.33203125" customWidth="1"/>
    <col min="11" max="12" width="4.33203125" customWidth="1"/>
    <col min="13" max="13" width="3.6640625" customWidth="1"/>
    <col min="14" max="14" width="3.1640625" customWidth="1"/>
    <col min="15" max="15" width="4.83203125" customWidth="1"/>
    <col min="16" max="17" width="4" customWidth="1"/>
    <col min="18" max="18" width="3.83203125" customWidth="1"/>
    <col min="19" max="19" width="4.6640625" customWidth="1"/>
    <col min="20" max="20" width="4.1640625" customWidth="1"/>
    <col min="21" max="21" width="4.33203125" customWidth="1"/>
    <col min="22" max="22" width="5" customWidth="1"/>
    <col min="23" max="24" width="3.6640625" customWidth="1"/>
    <col min="25" max="25" width="3.33203125" customWidth="1"/>
    <col min="26" max="26" width="4.5" customWidth="1"/>
    <col min="27" max="27" width="3" customWidth="1"/>
    <col min="28" max="28" width="3.5" customWidth="1"/>
    <col min="29" max="29" width="4.6640625" customWidth="1"/>
    <col min="30" max="30" width="4.1640625" customWidth="1"/>
    <col min="31" max="31" width="5.1640625" customWidth="1"/>
    <col min="32" max="32" width="4.33203125" customWidth="1"/>
    <col min="33" max="33" width="4.1640625" customWidth="1"/>
    <col min="34" max="34" width="4.1640625" style="72" customWidth="1"/>
    <col min="35" max="35" width="3.1640625" customWidth="1"/>
    <col min="36" max="36" width="4.1640625" customWidth="1"/>
    <col min="37" max="37" width="3.83203125" customWidth="1"/>
    <col min="38" max="38" width="4" customWidth="1"/>
    <col min="39" max="39" width="3.1640625" bestFit="1" customWidth="1"/>
    <col min="40" max="40" width="4.33203125" customWidth="1"/>
    <col min="41" max="42" width="3.33203125" customWidth="1"/>
    <col min="43" max="43" width="3.83203125" customWidth="1"/>
    <col min="44" max="44" width="3.5" customWidth="1"/>
    <col min="45" max="45" width="4.5" customWidth="1"/>
    <col min="46" max="46" width="3.1640625" bestFit="1" customWidth="1"/>
    <col min="47" max="47" width="3.5" customWidth="1"/>
    <col min="48" max="48" width="4.1640625" customWidth="1"/>
    <col min="49" max="49" width="3.83203125" customWidth="1"/>
    <col min="50" max="50" width="4.5" customWidth="1"/>
    <col min="51" max="51" width="5.1640625" bestFit="1" customWidth="1"/>
    <col min="90" max="90" width="7.33203125" customWidth="1"/>
  </cols>
  <sheetData>
    <row r="1" spans="1:51" ht="95" customHeight="1">
      <c r="A1" s="62" t="s">
        <v>207</v>
      </c>
      <c r="B1" s="80" t="s">
        <v>208</v>
      </c>
      <c r="C1" s="80" t="s">
        <v>209</v>
      </c>
      <c r="D1" s="80" t="s">
        <v>210</v>
      </c>
      <c r="E1" s="80" t="s">
        <v>211</v>
      </c>
      <c r="F1" s="80" t="s">
        <v>212</v>
      </c>
      <c r="G1" s="88" t="s">
        <v>213</v>
      </c>
      <c r="H1" s="88" t="s">
        <v>302</v>
      </c>
      <c r="I1" s="89" t="s">
        <v>214</v>
      </c>
      <c r="J1" s="80" t="s">
        <v>215</v>
      </c>
      <c r="K1" s="80" t="s">
        <v>216</v>
      </c>
      <c r="L1" s="80" t="s">
        <v>217</v>
      </c>
      <c r="M1" s="90" t="s">
        <v>309</v>
      </c>
      <c r="N1" s="80" t="s">
        <v>218</v>
      </c>
      <c r="O1" s="80" t="s">
        <v>219</v>
      </c>
      <c r="P1" s="91" t="s">
        <v>220</v>
      </c>
      <c r="Q1" s="91" t="s">
        <v>221</v>
      </c>
      <c r="R1" s="80" t="s">
        <v>222</v>
      </c>
      <c r="S1" s="80" t="s">
        <v>223</v>
      </c>
      <c r="T1" s="80" t="s">
        <v>224</v>
      </c>
      <c r="U1" s="80" t="s">
        <v>225</v>
      </c>
      <c r="V1" s="80" t="s">
        <v>226</v>
      </c>
      <c r="W1" s="80" t="s">
        <v>227</v>
      </c>
      <c r="X1" s="80" t="s">
        <v>228</v>
      </c>
      <c r="Y1" s="80" t="s">
        <v>229</v>
      </c>
      <c r="Z1" s="88" t="s">
        <v>230</v>
      </c>
      <c r="AA1" s="88" t="s">
        <v>231</v>
      </c>
      <c r="AB1" s="88" t="s">
        <v>232</v>
      </c>
      <c r="AC1" s="88" t="s">
        <v>233</v>
      </c>
      <c r="AD1" s="80" t="s">
        <v>234</v>
      </c>
      <c r="AE1" s="80" t="s">
        <v>235</v>
      </c>
      <c r="AF1" s="80" t="s">
        <v>236</v>
      </c>
      <c r="AG1" s="90" t="s">
        <v>308</v>
      </c>
      <c r="AH1" s="92" t="s">
        <v>237</v>
      </c>
      <c r="AI1" s="80" t="s">
        <v>238</v>
      </c>
      <c r="AJ1" s="80" t="s">
        <v>239</v>
      </c>
      <c r="AK1" s="88" t="s">
        <v>240</v>
      </c>
      <c r="AL1" s="88" t="s">
        <v>241</v>
      </c>
      <c r="AM1" s="88" t="s">
        <v>242</v>
      </c>
      <c r="AN1" s="80" t="s">
        <v>243</v>
      </c>
      <c r="AO1" s="80" t="s">
        <v>244</v>
      </c>
      <c r="AP1" s="80" t="s">
        <v>245</v>
      </c>
      <c r="AQ1" s="80" t="s">
        <v>246</v>
      </c>
      <c r="AR1" s="80" t="s">
        <v>247</v>
      </c>
      <c r="AS1" s="80" t="s">
        <v>248</v>
      </c>
      <c r="AT1" s="80" t="s">
        <v>249</v>
      </c>
      <c r="AU1" s="80" t="s">
        <v>250</v>
      </c>
      <c r="AV1" s="80" t="s">
        <v>251</v>
      </c>
      <c r="AW1" s="80" t="s">
        <v>252</v>
      </c>
      <c r="AX1" s="80" t="s">
        <v>253</v>
      </c>
      <c r="AY1" s="81" t="s">
        <v>254</v>
      </c>
    </row>
    <row r="2" spans="1:51" ht="16" customHeight="1">
      <c r="A2" s="82" t="s">
        <v>297</v>
      </c>
      <c r="B2" s="49"/>
      <c r="C2" s="49">
        <v>26</v>
      </c>
      <c r="D2" s="49"/>
      <c r="E2" s="49"/>
      <c r="F2" s="49"/>
      <c r="G2" s="49"/>
      <c r="H2" s="49"/>
      <c r="I2" s="93"/>
      <c r="J2" s="49"/>
      <c r="K2" s="49"/>
      <c r="L2" s="49"/>
      <c r="M2" s="49"/>
      <c r="N2" s="49"/>
      <c r="O2" s="49">
        <v>23</v>
      </c>
      <c r="P2" s="49"/>
      <c r="Q2" s="49"/>
      <c r="R2" s="49"/>
      <c r="S2" s="49"/>
      <c r="T2" s="49"/>
      <c r="U2" s="49"/>
      <c r="V2" s="49">
        <v>2</v>
      </c>
      <c r="W2" s="49"/>
      <c r="X2" s="49"/>
      <c r="Y2" s="49">
        <v>19</v>
      </c>
      <c r="Z2" s="49"/>
      <c r="AA2" s="49"/>
      <c r="AB2" s="49"/>
      <c r="AC2" s="49"/>
      <c r="AD2" s="49">
        <v>1</v>
      </c>
      <c r="AE2" s="49"/>
      <c r="AF2" s="49"/>
      <c r="AG2" s="49"/>
      <c r="AH2" s="94"/>
      <c r="AI2" s="49"/>
      <c r="AJ2" s="49">
        <v>1</v>
      </c>
      <c r="AK2" s="49"/>
      <c r="AL2" s="49"/>
      <c r="AM2" s="49"/>
      <c r="AN2" s="49"/>
      <c r="AO2" s="49"/>
      <c r="AP2" s="49"/>
      <c r="AQ2" s="49"/>
      <c r="AR2" s="49"/>
      <c r="AS2" s="49"/>
      <c r="AT2" s="49"/>
      <c r="AU2" s="49"/>
      <c r="AV2" s="49"/>
      <c r="AW2" s="49"/>
      <c r="AX2" s="49"/>
      <c r="AY2" s="49">
        <f t="shared" ref="AY2:AY33" si="0">+SUM(B2:AX2)</f>
        <v>72</v>
      </c>
    </row>
    <row r="3" spans="1:51">
      <c r="A3" s="82" t="s">
        <v>14</v>
      </c>
      <c r="B3" s="49"/>
      <c r="C3" s="49">
        <v>41</v>
      </c>
      <c r="D3" s="49"/>
      <c r="E3" s="49"/>
      <c r="F3" s="49"/>
      <c r="G3" s="49"/>
      <c r="H3" s="49"/>
      <c r="I3" s="93"/>
      <c r="J3" s="49"/>
      <c r="K3" s="49">
        <v>1</v>
      </c>
      <c r="L3" s="49"/>
      <c r="M3" s="49"/>
      <c r="N3" s="49"/>
      <c r="O3" s="49"/>
      <c r="P3" s="49"/>
      <c r="Q3" s="49"/>
      <c r="R3" s="49"/>
      <c r="S3" s="49"/>
      <c r="T3" s="49"/>
      <c r="U3" s="49"/>
      <c r="V3" s="49"/>
      <c r="W3" s="49"/>
      <c r="X3" s="49"/>
      <c r="Y3" s="49">
        <v>1</v>
      </c>
      <c r="Z3" s="49"/>
      <c r="AA3" s="49"/>
      <c r="AB3" s="49"/>
      <c r="AC3" s="49"/>
      <c r="AD3" s="49"/>
      <c r="AE3" s="49"/>
      <c r="AF3" s="49"/>
      <c r="AG3" s="49"/>
      <c r="AH3" s="94"/>
      <c r="AI3" s="49"/>
      <c r="AJ3" s="49"/>
      <c r="AK3" s="49"/>
      <c r="AL3" s="49"/>
      <c r="AM3" s="49"/>
      <c r="AN3" s="49"/>
      <c r="AO3" s="49"/>
      <c r="AP3" s="49"/>
      <c r="AQ3" s="49"/>
      <c r="AR3" s="49"/>
      <c r="AS3" s="49"/>
      <c r="AT3" s="49"/>
      <c r="AU3" s="49"/>
      <c r="AV3" s="49"/>
      <c r="AW3" s="49"/>
      <c r="AX3" s="49"/>
      <c r="AY3" s="49">
        <f t="shared" si="0"/>
        <v>43</v>
      </c>
    </row>
    <row r="4" spans="1:51">
      <c r="A4" s="52" t="s">
        <v>15</v>
      </c>
      <c r="B4" s="49"/>
      <c r="C4" s="49"/>
      <c r="D4" s="49"/>
      <c r="E4" s="49"/>
      <c r="F4" s="49"/>
      <c r="G4" s="49"/>
      <c r="H4" s="49"/>
      <c r="I4" s="93"/>
      <c r="J4" s="49"/>
      <c r="K4" s="49"/>
      <c r="L4" s="49"/>
      <c r="M4" s="49"/>
      <c r="N4" s="49"/>
      <c r="O4" s="49">
        <v>22</v>
      </c>
      <c r="P4" s="49"/>
      <c r="Q4" s="49"/>
      <c r="R4" s="49"/>
      <c r="S4" s="49"/>
      <c r="T4" s="49"/>
      <c r="U4" s="49"/>
      <c r="V4" s="49"/>
      <c r="W4" s="49"/>
      <c r="X4" s="49"/>
      <c r="Y4" s="49"/>
      <c r="Z4" s="49"/>
      <c r="AA4" s="49"/>
      <c r="AB4" s="49"/>
      <c r="AC4" s="49"/>
      <c r="AD4" s="49"/>
      <c r="AE4" s="49">
        <v>1</v>
      </c>
      <c r="AF4" s="49"/>
      <c r="AG4" s="49"/>
      <c r="AH4" s="94"/>
      <c r="AI4" s="49"/>
      <c r="AJ4" s="49"/>
      <c r="AK4" s="49"/>
      <c r="AL4" s="49"/>
      <c r="AM4" s="49"/>
      <c r="AN4" s="49"/>
      <c r="AO4" s="49"/>
      <c r="AP4" s="49"/>
      <c r="AQ4" s="49"/>
      <c r="AR4" s="49"/>
      <c r="AS4" s="49"/>
      <c r="AT4" s="49"/>
      <c r="AU4" s="49"/>
      <c r="AV4" s="49"/>
      <c r="AW4" s="49"/>
      <c r="AX4" s="49"/>
      <c r="AY4" s="49">
        <f t="shared" si="0"/>
        <v>23</v>
      </c>
    </row>
    <row r="5" spans="1:51">
      <c r="A5" s="82" t="s">
        <v>17</v>
      </c>
      <c r="B5" s="49"/>
      <c r="C5" s="49"/>
      <c r="D5" s="49"/>
      <c r="E5" s="49"/>
      <c r="F5" s="49"/>
      <c r="G5" s="49"/>
      <c r="H5" s="49"/>
      <c r="I5" s="93"/>
      <c r="J5" s="49"/>
      <c r="K5" s="49"/>
      <c r="L5" s="49"/>
      <c r="M5" s="49"/>
      <c r="N5" s="49"/>
      <c r="O5" s="49">
        <v>5</v>
      </c>
      <c r="P5" s="49"/>
      <c r="Q5" s="49"/>
      <c r="R5" s="49"/>
      <c r="S5" s="49"/>
      <c r="T5" s="49"/>
      <c r="U5" s="49"/>
      <c r="V5" s="49"/>
      <c r="W5" s="49"/>
      <c r="X5" s="49"/>
      <c r="Y5" s="49"/>
      <c r="Z5" s="49"/>
      <c r="AA5" s="49"/>
      <c r="AB5" s="49"/>
      <c r="AC5" s="49"/>
      <c r="AD5" s="49"/>
      <c r="AE5" s="49"/>
      <c r="AF5" s="49"/>
      <c r="AG5" s="49"/>
      <c r="AH5" s="94"/>
      <c r="AI5" s="49"/>
      <c r="AJ5" s="49"/>
      <c r="AK5" s="49"/>
      <c r="AL5" s="49"/>
      <c r="AM5" s="49"/>
      <c r="AN5" s="49"/>
      <c r="AO5" s="49"/>
      <c r="AP5" s="49"/>
      <c r="AQ5" s="49"/>
      <c r="AR5" s="49"/>
      <c r="AS5" s="49"/>
      <c r="AT5" s="49"/>
      <c r="AU5" s="49"/>
      <c r="AV5" s="49"/>
      <c r="AW5" s="49"/>
      <c r="AX5" s="49"/>
      <c r="AY5" s="49">
        <f t="shared" si="0"/>
        <v>5</v>
      </c>
    </row>
    <row r="6" spans="1:51">
      <c r="A6" s="95" t="s">
        <v>319</v>
      </c>
      <c r="B6" s="49"/>
      <c r="C6" s="49"/>
      <c r="D6" s="49"/>
      <c r="E6" s="49"/>
      <c r="F6" s="49"/>
      <c r="G6" s="49"/>
      <c r="H6" s="49"/>
      <c r="I6" s="93">
        <v>2</v>
      </c>
      <c r="J6" s="49"/>
      <c r="K6" s="49">
        <v>17</v>
      </c>
      <c r="L6" s="49"/>
      <c r="M6" s="49"/>
      <c r="N6" s="49"/>
      <c r="O6" s="49"/>
      <c r="P6" s="49"/>
      <c r="Q6" s="49"/>
      <c r="R6" s="49"/>
      <c r="S6" s="49"/>
      <c r="T6" s="49"/>
      <c r="U6" s="49"/>
      <c r="V6" s="49">
        <v>7</v>
      </c>
      <c r="W6" s="49">
        <v>1</v>
      </c>
      <c r="X6" s="49"/>
      <c r="Y6" s="49"/>
      <c r="Z6" s="49"/>
      <c r="AA6" s="49"/>
      <c r="AB6" s="49"/>
      <c r="AC6" s="49"/>
      <c r="AD6" s="49">
        <v>1</v>
      </c>
      <c r="AE6" s="49">
        <v>2</v>
      </c>
      <c r="AF6" s="49"/>
      <c r="AG6" s="49"/>
      <c r="AH6" s="94">
        <v>1</v>
      </c>
      <c r="AI6" s="49"/>
      <c r="AJ6" s="49"/>
      <c r="AK6" s="49"/>
      <c r="AL6" s="49">
        <v>1</v>
      </c>
      <c r="AM6" s="49"/>
      <c r="AN6" s="49"/>
      <c r="AO6" s="93"/>
      <c r="AP6" s="49"/>
      <c r="AQ6" s="49"/>
      <c r="AR6" s="49"/>
      <c r="AS6" s="49"/>
      <c r="AT6" s="49"/>
      <c r="AU6" s="49"/>
      <c r="AV6" s="49"/>
      <c r="AW6" s="49"/>
      <c r="AX6" s="49"/>
      <c r="AY6" s="49">
        <f t="shared" si="0"/>
        <v>32</v>
      </c>
    </row>
    <row r="7" spans="1:51">
      <c r="A7" s="82" t="s">
        <v>322</v>
      </c>
      <c r="B7" s="49"/>
      <c r="C7" s="49"/>
      <c r="D7" s="49"/>
      <c r="E7" s="49"/>
      <c r="F7" s="49">
        <v>35</v>
      </c>
      <c r="G7" s="49"/>
      <c r="H7" s="49"/>
      <c r="I7" s="93"/>
      <c r="J7" s="49"/>
      <c r="K7" s="49"/>
      <c r="L7" s="49">
        <v>5</v>
      </c>
      <c r="M7" s="49"/>
      <c r="N7" s="49"/>
      <c r="O7" s="49">
        <v>60</v>
      </c>
      <c r="P7" s="49"/>
      <c r="Q7" s="49"/>
      <c r="R7" s="49"/>
      <c r="S7" s="49"/>
      <c r="T7" s="49"/>
      <c r="U7" s="49"/>
      <c r="V7" s="49">
        <v>14</v>
      </c>
      <c r="W7" s="49"/>
      <c r="X7" s="49"/>
      <c r="Y7" s="49"/>
      <c r="Z7" s="49"/>
      <c r="AA7" s="49"/>
      <c r="AB7" s="49"/>
      <c r="AC7" s="49"/>
      <c r="AD7" s="49">
        <v>22</v>
      </c>
      <c r="AE7" s="49"/>
      <c r="AF7" s="49"/>
      <c r="AG7" s="49"/>
      <c r="AH7" s="94">
        <v>3</v>
      </c>
      <c r="AI7" s="49">
        <v>10</v>
      </c>
      <c r="AJ7" s="49">
        <v>1</v>
      </c>
      <c r="AK7" s="49"/>
      <c r="AL7" s="49"/>
      <c r="AM7" s="49"/>
      <c r="AN7" s="49"/>
      <c r="AO7" s="49"/>
      <c r="AP7" s="49"/>
      <c r="AQ7" s="49"/>
      <c r="AR7" s="49"/>
      <c r="AS7" s="49"/>
      <c r="AT7" s="49"/>
      <c r="AU7" s="49"/>
      <c r="AV7" s="49"/>
      <c r="AW7" s="49"/>
      <c r="AX7" s="49"/>
      <c r="AY7" s="49">
        <f t="shared" si="0"/>
        <v>150</v>
      </c>
    </row>
    <row r="8" spans="1:51">
      <c r="A8" s="52" t="s">
        <v>20</v>
      </c>
      <c r="B8" s="49"/>
      <c r="C8" s="49">
        <v>55</v>
      </c>
      <c r="D8" s="49"/>
      <c r="E8" s="49"/>
      <c r="F8" s="49"/>
      <c r="G8" s="49"/>
      <c r="H8" s="49"/>
      <c r="I8" s="93"/>
      <c r="J8" s="49"/>
      <c r="K8" s="49"/>
      <c r="L8" s="49"/>
      <c r="M8" s="49"/>
      <c r="N8" s="49"/>
      <c r="O8" s="49">
        <v>4</v>
      </c>
      <c r="P8" s="49"/>
      <c r="Q8" s="49"/>
      <c r="R8" s="49"/>
      <c r="S8" s="49"/>
      <c r="T8" s="49"/>
      <c r="U8" s="49"/>
      <c r="V8" s="49"/>
      <c r="W8" s="49"/>
      <c r="X8" s="49"/>
      <c r="Y8" s="49"/>
      <c r="Z8" s="49"/>
      <c r="AA8" s="49"/>
      <c r="AB8" s="49"/>
      <c r="AC8" s="49"/>
      <c r="AD8" s="49">
        <v>5</v>
      </c>
      <c r="AE8" s="49"/>
      <c r="AF8" s="49"/>
      <c r="AG8" s="49"/>
      <c r="AH8" s="94"/>
      <c r="AI8" s="49"/>
      <c r="AJ8" s="49"/>
      <c r="AK8" s="49"/>
      <c r="AL8" s="49"/>
      <c r="AM8" s="49"/>
      <c r="AN8" s="49"/>
      <c r="AO8" s="49"/>
      <c r="AP8" s="49"/>
      <c r="AQ8" s="49"/>
      <c r="AR8" s="49"/>
      <c r="AS8" s="49"/>
      <c r="AT8" s="49"/>
      <c r="AU8" s="49"/>
      <c r="AV8" s="49"/>
      <c r="AW8" s="49"/>
      <c r="AX8" s="49"/>
      <c r="AY8" s="49">
        <f t="shared" si="0"/>
        <v>64</v>
      </c>
    </row>
    <row r="9" spans="1:51">
      <c r="A9" s="82" t="s">
        <v>21</v>
      </c>
      <c r="B9" s="49"/>
      <c r="C9" s="49">
        <v>23</v>
      </c>
      <c r="D9" s="49"/>
      <c r="E9" s="49"/>
      <c r="F9" s="49"/>
      <c r="G9" s="49"/>
      <c r="H9" s="49"/>
      <c r="I9" s="93"/>
      <c r="J9" s="49"/>
      <c r="K9" s="49"/>
      <c r="L9" s="49"/>
      <c r="M9" s="49"/>
      <c r="N9" s="49"/>
      <c r="O9" s="49">
        <v>38</v>
      </c>
      <c r="P9" s="49"/>
      <c r="Q9" s="49"/>
      <c r="R9" s="49"/>
      <c r="S9" s="49"/>
      <c r="T9" s="49"/>
      <c r="U9" s="49"/>
      <c r="V9" s="49"/>
      <c r="W9" s="49"/>
      <c r="X9" s="49"/>
      <c r="Y9" s="49"/>
      <c r="Z9" s="49"/>
      <c r="AA9" s="49"/>
      <c r="AB9" s="49"/>
      <c r="AC9" s="49"/>
      <c r="AD9" s="49">
        <v>1</v>
      </c>
      <c r="AE9" s="49">
        <v>16</v>
      </c>
      <c r="AF9" s="49"/>
      <c r="AG9" s="49"/>
      <c r="AH9" s="94">
        <v>3</v>
      </c>
      <c r="AI9" s="49"/>
      <c r="AJ9" s="49"/>
      <c r="AK9" s="49"/>
      <c r="AL9" s="49"/>
      <c r="AM9" s="49">
        <v>3</v>
      </c>
      <c r="AN9" s="49"/>
      <c r="AO9" s="49"/>
      <c r="AP9" s="49"/>
      <c r="AQ9" s="49"/>
      <c r="AR9" s="49"/>
      <c r="AS9" s="49"/>
      <c r="AT9" s="49"/>
      <c r="AU9" s="49"/>
      <c r="AV9" s="49"/>
      <c r="AW9" s="49"/>
      <c r="AX9" s="49"/>
      <c r="AY9" s="49">
        <f t="shared" si="0"/>
        <v>84</v>
      </c>
    </row>
    <row r="10" spans="1:51">
      <c r="A10" s="52" t="s">
        <v>22</v>
      </c>
      <c r="B10" s="49"/>
      <c r="C10" s="49">
        <v>2</v>
      </c>
      <c r="D10" s="49"/>
      <c r="E10" s="49"/>
      <c r="F10" s="49"/>
      <c r="G10" s="49"/>
      <c r="H10" s="49"/>
      <c r="I10" s="93"/>
      <c r="J10" s="49"/>
      <c r="K10" s="49"/>
      <c r="L10" s="49"/>
      <c r="M10" s="49"/>
      <c r="N10" s="49"/>
      <c r="O10" s="49">
        <v>3</v>
      </c>
      <c r="P10" s="49"/>
      <c r="Q10" s="49"/>
      <c r="R10" s="49"/>
      <c r="S10" s="49"/>
      <c r="T10" s="49"/>
      <c r="U10" s="49"/>
      <c r="V10" s="49">
        <v>2</v>
      </c>
      <c r="W10" s="49"/>
      <c r="X10" s="49"/>
      <c r="Y10" s="49"/>
      <c r="Z10" s="49"/>
      <c r="AA10" s="49"/>
      <c r="AB10" s="49"/>
      <c r="AC10" s="49"/>
      <c r="AD10" s="49">
        <v>2</v>
      </c>
      <c r="AE10" s="49"/>
      <c r="AF10" s="49"/>
      <c r="AG10" s="49"/>
      <c r="AH10" s="94"/>
      <c r="AI10" s="49"/>
      <c r="AJ10" s="49">
        <v>1</v>
      </c>
      <c r="AK10" s="49"/>
      <c r="AL10" s="49">
        <v>7</v>
      </c>
      <c r="AM10" s="49">
        <v>1</v>
      </c>
      <c r="AN10" s="49"/>
      <c r="AO10" s="49"/>
      <c r="AP10" s="49"/>
      <c r="AQ10" s="49"/>
      <c r="AR10" s="49"/>
      <c r="AS10" s="49"/>
      <c r="AT10" s="49"/>
      <c r="AU10" s="49"/>
      <c r="AV10" s="49"/>
      <c r="AW10" s="49"/>
      <c r="AX10" s="49"/>
      <c r="AY10" s="49">
        <f t="shared" si="0"/>
        <v>18</v>
      </c>
    </row>
    <row r="11" spans="1:51">
      <c r="A11" s="82" t="s">
        <v>23</v>
      </c>
      <c r="B11" s="49"/>
      <c r="C11" s="49"/>
      <c r="D11" s="49"/>
      <c r="E11" s="49"/>
      <c r="F11" s="49"/>
      <c r="G11" s="49"/>
      <c r="H11" s="49"/>
      <c r="I11" s="93"/>
      <c r="J11" s="49"/>
      <c r="K11" s="49"/>
      <c r="L11" s="49">
        <v>17</v>
      </c>
      <c r="M11" s="49"/>
      <c r="N11" s="49"/>
      <c r="O11" s="49">
        <v>25</v>
      </c>
      <c r="P11" s="49"/>
      <c r="Q11" s="49"/>
      <c r="R11" s="49"/>
      <c r="S11" s="49"/>
      <c r="T11" s="49"/>
      <c r="U11" s="49"/>
      <c r="V11" s="49"/>
      <c r="W11" s="49"/>
      <c r="X11" s="49"/>
      <c r="Y11" s="49"/>
      <c r="Z11" s="49"/>
      <c r="AA11" s="49"/>
      <c r="AB11" s="49"/>
      <c r="AC11" s="49"/>
      <c r="AD11" s="49">
        <v>1</v>
      </c>
      <c r="AE11" s="49">
        <v>1</v>
      </c>
      <c r="AF11" s="49"/>
      <c r="AG11" s="49"/>
      <c r="AH11" s="94">
        <v>1</v>
      </c>
      <c r="AI11" s="49"/>
      <c r="AJ11" s="49"/>
      <c r="AK11" s="49"/>
      <c r="AL11" s="49"/>
      <c r="AM11" s="49">
        <v>1</v>
      </c>
      <c r="AN11" s="49"/>
      <c r="AO11" s="49"/>
      <c r="AP11" s="49"/>
      <c r="AQ11" s="49"/>
      <c r="AR11" s="49"/>
      <c r="AS11" s="49"/>
      <c r="AT11" s="49"/>
      <c r="AU11" s="49"/>
      <c r="AV11" s="49"/>
      <c r="AW11" s="49"/>
      <c r="AX11" s="49"/>
      <c r="AY11" s="49">
        <f t="shared" si="0"/>
        <v>46</v>
      </c>
    </row>
    <row r="12" spans="1:51">
      <c r="A12" s="82" t="s">
        <v>25</v>
      </c>
      <c r="B12" s="49"/>
      <c r="C12" s="49"/>
      <c r="D12" s="49"/>
      <c r="E12" s="49"/>
      <c r="F12" s="49"/>
      <c r="G12" s="49"/>
      <c r="H12" s="49"/>
      <c r="I12" s="93"/>
      <c r="J12" s="49"/>
      <c r="K12" s="49"/>
      <c r="L12" s="49"/>
      <c r="M12" s="49"/>
      <c r="N12" s="49"/>
      <c r="O12" s="49">
        <v>6</v>
      </c>
      <c r="P12" s="49"/>
      <c r="Q12" s="49"/>
      <c r="R12" s="49"/>
      <c r="S12" s="49"/>
      <c r="T12" s="49"/>
      <c r="U12" s="49"/>
      <c r="V12" s="49"/>
      <c r="W12" s="49"/>
      <c r="X12" s="49"/>
      <c r="Y12" s="49"/>
      <c r="Z12" s="49"/>
      <c r="AA12" s="49"/>
      <c r="AB12" s="49"/>
      <c r="AC12" s="49"/>
      <c r="AD12" s="49"/>
      <c r="AE12" s="49">
        <v>1</v>
      </c>
      <c r="AF12" s="49"/>
      <c r="AG12" s="49"/>
      <c r="AH12" s="94"/>
      <c r="AI12" s="49"/>
      <c r="AJ12" s="49"/>
      <c r="AK12" s="49"/>
      <c r="AL12" s="49"/>
      <c r="AM12" s="49"/>
      <c r="AN12" s="49"/>
      <c r="AO12" s="49"/>
      <c r="AP12" s="49"/>
      <c r="AQ12" s="49"/>
      <c r="AR12" s="49"/>
      <c r="AS12" s="49"/>
      <c r="AT12" s="49"/>
      <c r="AU12" s="49"/>
      <c r="AV12" s="49"/>
      <c r="AW12" s="49"/>
      <c r="AX12" s="49"/>
      <c r="AY12" s="49">
        <f t="shared" si="0"/>
        <v>7</v>
      </c>
    </row>
    <row r="13" spans="1:51" ht="15" customHeight="1">
      <c r="A13" s="52" t="s">
        <v>26</v>
      </c>
      <c r="B13" s="49">
        <v>1</v>
      </c>
      <c r="C13" s="49">
        <v>34</v>
      </c>
      <c r="D13" s="49"/>
      <c r="E13" s="49"/>
      <c r="F13" s="49"/>
      <c r="G13" s="49"/>
      <c r="H13" s="49"/>
      <c r="I13" s="93"/>
      <c r="J13" s="49"/>
      <c r="K13" s="49"/>
      <c r="L13" s="49"/>
      <c r="M13" s="49"/>
      <c r="N13" s="49"/>
      <c r="O13" s="49">
        <v>22</v>
      </c>
      <c r="P13" s="49"/>
      <c r="Q13" s="49"/>
      <c r="R13" s="49">
        <v>1</v>
      </c>
      <c r="S13" s="49"/>
      <c r="T13" s="49"/>
      <c r="U13" s="49"/>
      <c r="V13" s="49"/>
      <c r="W13" s="49"/>
      <c r="X13" s="49"/>
      <c r="Y13" s="49"/>
      <c r="Z13" s="49"/>
      <c r="AA13" s="49">
        <v>1</v>
      </c>
      <c r="AB13" s="49"/>
      <c r="AC13" s="49"/>
      <c r="AD13" s="49">
        <v>16</v>
      </c>
      <c r="AE13" s="49">
        <v>3</v>
      </c>
      <c r="AF13" s="49">
        <v>28</v>
      </c>
      <c r="AG13" s="49"/>
      <c r="AH13" s="94"/>
      <c r="AI13" s="49"/>
      <c r="AJ13" s="49">
        <v>1</v>
      </c>
      <c r="AK13" s="49"/>
      <c r="AL13" s="49"/>
      <c r="AM13" s="49"/>
      <c r="AN13" s="49">
        <v>3</v>
      </c>
      <c r="AO13" s="49"/>
      <c r="AP13" s="49"/>
      <c r="AQ13" s="49"/>
      <c r="AR13" s="49"/>
      <c r="AS13" s="49"/>
      <c r="AT13" s="49"/>
      <c r="AU13" s="49"/>
      <c r="AV13" s="49"/>
      <c r="AW13" s="49"/>
      <c r="AX13" s="49"/>
      <c r="AY13" s="49">
        <f t="shared" si="0"/>
        <v>110</v>
      </c>
    </row>
    <row r="14" spans="1:51">
      <c r="A14" s="82" t="s">
        <v>27</v>
      </c>
      <c r="B14" s="49">
        <v>2</v>
      </c>
      <c r="C14" s="49">
        <v>68</v>
      </c>
      <c r="D14" s="49"/>
      <c r="E14" s="49"/>
      <c r="F14" s="49"/>
      <c r="G14" s="49"/>
      <c r="H14" s="49"/>
      <c r="I14" s="93"/>
      <c r="J14" s="49"/>
      <c r="K14" s="49">
        <v>40</v>
      </c>
      <c r="L14" s="49"/>
      <c r="M14" s="49"/>
      <c r="N14" s="49"/>
      <c r="O14" s="49">
        <v>53</v>
      </c>
      <c r="P14" s="49"/>
      <c r="Q14" s="49"/>
      <c r="R14" s="49">
        <v>4</v>
      </c>
      <c r="S14" s="49"/>
      <c r="T14" s="49"/>
      <c r="U14" s="49"/>
      <c r="V14" s="49">
        <v>1</v>
      </c>
      <c r="W14" s="49"/>
      <c r="X14" s="49"/>
      <c r="Y14" s="49"/>
      <c r="Z14" s="49"/>
      <c r="AA14" s="49"/>
      <c r="AB14" s="49"/>
      <c r="AC14" s="49"/>
      <c r="AD14" s="49">
        <v>14</v>
      </c>
      <c r="AE14" s="49"/>
      <c r="AF14" s="49">
        <v>18</v>
      </c>
      <c r="AG14" s="49"/>
      <c r="AH14" s="94"/>
      <c r="AI14" s="49"/>
      <c r="AJ14" s="49">
        <v>1</v>
      </c>
      <c r="AK14" s="49"/>
      <c r="AL14" s="49"/>
      <c r="AM14" s="49">
        <v>8</v>
      </c>
      <c r="AN14" s="49"/>
      <c r="AO14" s="49"/>
      <c r="AP14" s="49"/>
      <c r="AQ14" s="49"/>
      <c r="AR14" s="49"/>
      <c r="AS14" s="49"/>
      <c r="AT14" s="49"/>
      <c r="AU14" s="49"/>
      <c r="AV14" s="49"/>
      <c r="AW14" s="49"/>
      <c r="AX14" s="49"/>
      <c r="AY14" s="49">
        <f t="shared" si="0"/>
        <v>209</v>
      </c>
    </row>
    <row r="15" spans="1:51" s="74" customFormat="1">
      <c r="A15" s="85" t="s">
        <v>29</v>
      </c>
      <c r="B15" s="84">
        <v>1</v>
      </c>
      <c r="C15" s="84"/>
      <c r="D15" s="84"/>
      <c r="E15" s="84">
        <v>9</v>
      </c>
      <c r="F15" s="84"/>
      <c r="G15" s="84"/>
      <c r="H15" s="84">
        <v>2</v>
      </c>
      <c r="I15" s="96"/>
      <c r="J15" s="84"/>
      <c r="K15" s="84"/>
      <c r="L15" s="84"/>
      <c r="M15" s="84"/>
      <c r="N15" s="84"/>
      <c r="O15" s="84">
        <v>13</v>
      </c>
      <c r="P15" s="84"/>
      <c r="Q15" s="84"/>
      <c r="R15" s="84"/>
      <c r="S15" s="84"/>
      <c r="T15" s="84"/>
      <c r="U15" s="84"/>
      <c r="V15" s="84">
        <v>1</v>
      </c>
      <c r="W15" s="84"/>
      <c r="X15" s="84">
        <v>2</v>
      </c>
      <c r="Y15" s="84"/>
      <c r="Z15" s="84"/>
      <c r="AA15" s="84"/>
      <c r="AB15" s="84"/>
      <c r="AC15" s="84"/>
      <c r="AD15" s="84">
        <v>7</v>
      </c>
      <c r="AE15" s="84"/>
      <c r="AF15" s="84"/>
      <c r="AG15" s="84"/>
      <c r="AH15" s="97">
        <v>5</v>
      </c>
      <c r="AI15" s="84"/>
      <c r="AJ15" s="84">
        <v>1</v>
      </c>
      <c r="AK15" s="84"/>
      <c r="AL15" s="84"/>
      <c r="AM15" s="84"/>
      <c r="AN15" s="84">
        <v>2</v>
      </c>
      <c r="AO15" s="84"/>
      <c r="AP15" s="84"/>
      <c r="AQ15" s="84"/>
      <c r="AR15" s="84"/>
      <c r="AS15" s="84"/>
      <c r="AT15" s="84"/>
      <c r="AU15" s="84"/>
      <c r="AV15" s="84"/>
      <c r="AW15" s="84"/>
      <c r="AX15" s="84"/>
      <c r="AY15" s="84">
        <f t="shared" si="0"/>
        <v>43</v>
      </c>
    </row>
    <row r="16" spans="1:51" s="74" customFormat="1">
      <c r="A16" s="83" t="s">
        <v>313</v>
      </c>
      <c r="B16" s="84">
        <v>2</v>
      </c>
      <c r="C16" s="84">
        <v>40</v>
      </c>
      <c r="D16" s="84"/>
      <c r="E16" s="84"/>
      <c r="F16" s="84"/>
      <c r="G16" s="84"/>
      <c r="H16" s="84"/>
      <c r="I16" s="96"/>
      <c r="J16" s="84"/>
      <c r="K16" s="84"/>
      <c r="L16" s="84"/>
      <c r="M16" s="84"/>
      <c r="N16" s="84"/>
      <c r="O16" s="84">
        <v>2</v>
      </c>
      <c r="P16" s="84"/>
      <c r="Q16" s="84"/>
      <c r="R16" s="84"/>
      <c r="S16" s="84"/>
      <c r="T16" s="84"/>
      <c r="U16" s="84"/>
      <c r="V16" s="84"/>
      <c r="W16" s="84"/>
      <c r="X16" s="84"/>
      <c r="Y16" s="84"/>
      <c r="Z16" s="84"/>
      <c r="AA16" s="84"/>
      <c r="AB16" s="84"/>
      <c r="AC16" s="84"/>
      <c r="AD16" s="84"/>
      <c r="AE16" s="84">
        <v>2</v>
      </c>
      <c r="AF16" s="84">
        <v>1</v>
      </c>
      <c r="AG16" s="84"/>
      <c r="AH16" s="97"/>
      <c r="AI16" s="84"/>
      <c r="AJ16" s="84"/>
      <c r="AK16" s="84"/>
      <c r="AL16" s="84"/>
      <c r="AM16" s="84"/>
      <c r="AN16" s="84">
        <v>1</v>
      </c>
      <c r="AO16" s="84"/>
      <c r="AP16" s="84"/>
      <c r="AQ16" s="84"/>
      <c r="AR16" s="84"/>
      <c r="AS16" s="84"/>
      <c r="AT16" s="84"/>
      <c r="AU16" s="84"/>
      <c r="AV16" s="84"/>
      <c r="AW16" s="84"/>
      <c r="AX16" s="84"/>
      <c r="AY16" s="84">
        <f t="shared" si="0"/>
        <v>48</v>
      </c>
    </row>
    <row r="17" spans="1:51" s="74" customFormat="1" ht="17" customHeight="1">
      <c r="A17" s="85" t="s">
        <v>312</v>
      </c>
      <c r="B17" s="84"/>
      <c r="C17" s="84">
        <v>12</v>
      </c>
      <c r="D17" s="84"/>
      <c r="E17" s="84"/>
      <c r="F17" s="84"/>
      <c r="G17" s="84"/>
      <c r="H17" s="84"/>
      <c r="I17" s="96"/>
      <c r="J17" s="84"/>
      <c r="K17" s="84"/>
      <c r="L17" s="84"/>
      <c r="M17" s="84"/>
      <c r="N17" s="84"/>
      <c r="O17" s="84">
        <v>8</v>
      </c>
      <c r="P17" s="84"/>
      <c r="Q17" s="84"/>
      <c r="R17" s="84"/>
      <c r="S17" s="84"/>
      <c r="T17" s="84"/>
      <c r="U17" s="84"/>
      <c r="V17" s="84">
        <v>2</v>
      </c>
      <c r="W17" s="84"/>
      <c r="X17" s="84"/>
      <c r="Y17" s="84">
        <v>1</v>
      </c>
      <c r="Z17" s="84"/>
      <c r="AA17" s="84"/>
      <c r="AB17" s="84"/>
      <c r="AC17" s="84"/>
      <c r="AD17" s="84">
        <v>1</v>
      </c>
      <c r="AE17" s="84"/>
      <c r="AF17" s="84"/>
      <c r="AG17" s="84"/>
      <c r="AH17" s="97">
        <v>7</v>
      </c>
      <c r="AI17" s="84">
        <v>1</v>
      </c>
      <c r="AJ17" s="84"/>
      <c r="AK17" s="84"/>
      <c r="AL17" s="84"/>
      <c r="AM17" s="84"/>
      <c r="AN17" s="84"/>
      <c r="AO17" s="84"/>
      <c r="AP17" s="84"/>
      <c r="AQ17" s="84"/>
      <c r="AR17" s="84"/>
      <c r="AS17" s="84"/>
      <c r="AT17" s="84"/>
      <c r="AU17" s="84"/>
      <c r="AV17" s="84"/>
      <c r="AW17" s="84"/>
      <c r="AX17" s="84"/>
      <c r="AY17" s="84">
        <f t="shared" si="0"/>
        <v>32</v>
      </c>
    </row>
    <row r="18" spans="1:51" s="74" customFormat="1">
      <c r="A18" s="85" t="s">
        <v>33</v>
      </c>
      <c r="B18" s="84"/>
      <c r="C18" s="84"/>
      <c r="D18" s="84"/>
      <c r="E18" s="84"/>
      <c r="F18" s="84"/>
      <c r="G18" s="84"/>
      <c r="H18" s="84"/>
      <c r="I18" s="96"/>
      <c r="J18" s="84"/>
      <c r="K18" s="84">
        <v>8</v>
      </c>
      <c r="L18" s="84"/>
      <c r="M18" s="84"/>
      <c r="N18" s="84"/>
      <c r="O18" s="84"/>
      <c r="P18" s="84"/>
      <c r="Q18" s="84"/>
      <c r="R18" s="84"/>
      <c r="S18" s="84"/>
      <c r="T18" s="84"/>
      <c r="U18" s="84"/>
      <c r="V18" s="84"/>
      <c r="W18" s="84"/>
      <c r="X18" s="84"/>
      <c r="Y18" s="84"/>
      <c r="Z18" s="84"/>
      <c r="AA18" s="84"/>
      <c r="AB18" s="84"/>
      <c r="AC18" s="84"/>
      <c r="AD18" s="84">
        <v>1</v>
      </c>
      <c r="AE18" s="84"/>
      <c r="AF18" s="84"/>
      <c r="AG18" s="84"/>
      <c r="AH18" s="97"/>
      <c r="AI18" s="84"/>
      <c r="AJ18" s="84"/>
      <c r="AK18" s="84"/>
      <c r="AL18" s="84"/>
      <c r="AM18" s="84"/>
      <c r="AN18" s="84"/>
      <c r="AO18" s="84"/>
      <c r="AP18" s="84"/>
      <c r="AQ18" s="84"/>
      <c r="AR18" s="84"/>
      <c r="AS18" s="84"/>
      <c r="AT18" s="84"/>
      <c r="AU18" s="84"/>
      <c r="AV18" s="84"/>
      <c r="AW18" s="84"/>
      <c r="AX18" s="84"/>
      <c r="AY18" s="84">
        <f t="shared" si="0"/>
        <v>9</v>
      </c>
    </row>
    <row r="19" spans="1:51" s="74" customFormat="1">
      <c r="A19" s="85" t="s">
        <v>34</v>
      </c>
      <c r="B19" s="84"/>
      <c r="C19" s="84">
        <v>86</v>
      </c>
      <c r="D19" s="84"/>
      <c r="E19" s="84"/>
      <c r="F19" s="84"/>
      <c r="G19" s="84"/>
      <c r="H19" s="84"/>
      <c r="I19" s="96"/>
      <c r="J19" s="84"/>
      <c r="K19" s="84"/>
      <c r="L19" s="84">
        <v>4</v>
      </c>
      <c r="M19" s="84"/>
      <c r="N19" s="84"/>
      <c r="O19" s="84">
        <v>6</v>
      </c>
      <c r="P19" s="84"/>
      <c r="Q19" s="84"/>
      <c r="R19" s="84"/>
      <c r="S19" s="84"/>
      <c r="T19" s="84"/>
      <c r="U19" s="84"/>
      <c r="V19" s="84"/>
      <c r="W19" s="84">
        <v>1</v>
      </c>
      <c r="X19" s="84"/>
      <c r="Y19" s="84"/>
      <c r="Z19" s="84"/>
      <c r="AA19" s="84"/>
      <c r="AB19" s="84"/>
      <c r="AC19" s="84"/>
      <c r="AD19" s="84"/>
      <c r="AE19" s="84">
        <v>1</v>
      </c>
      <c r="AF19" s="84"/>
      <c r="AG19" s="84"/>
      <c r="AH19" s="97"/>
      <c r="AI19" s="84"/>
      <c r="AJ19" s="84"/>
      <c r="AK19" s="84"/>
      <c r="AL19" s="84"/>
      <c r="AM19" s="84"/>
      <c r="AN19" s="84"/>
      <c r="AO19" s="84"/>
      <c r="AP19" s="84"/>
      <c r="AQ19" s="84"/>
      <c r="AR19" s="84"/>
      <c r="AS19" s="84"/>
      <c r="AT19" s="84"/>
      <c r="AU19" s="84"/>
      <c r="AV19" s="84"/>
      <c r="AW19" s="84"/>
      <c r="AX19" s="84"/>
      <c r="AY19" s="84">
        <f t="shared" si="0"/>
        <v>98</v>
      </c>
    </row>
    <row r="20" spans="1:51" s="74" customFormat="1">
      <c r="A20" s="83" t="s">
        <v>35</v>
      </c>
      <c r="B20" s="84">
        <v>2</v>
      </c>
      <c r="C20" s="84"/>
      <c r="D20" s="84"/>
      <c r="E20" s="84"/>
      <c r="F20" s="84"/>
      <c r="G20" s="84"/>
      <c r="H20" s="84"/>
      <c r="I20" s="96"/>
      <c r="J20" s="84"/>
      <c r="K20" s="84"/>
      <c r="L20" s="84"/>
      <c r="M20" s="84"/>
      <c r="N20" s="84"/>
      <c r="O20" s="84">
        <v>1</v>
      </c>
      <c r="P20" s="84"/>
      <c r="Q20" s="84"/>
      <c r="R20" s="84"/>
      <c r="S20" s="84"/>
      <c r="T20" s="84"/>
      <c r="U20" s="84"/>
      <c r="V20" s="84"/>
      <c r="W20" s="84"/>
      <c r="X20" s="84"/>
      <c r="Y20" s="84"/>
      <c r="Z20" s="84"/>
      <c r="AA20" s="84"/>
      <c r="AB20" s="84"/>
      <c r="AC20" s="84"/>
      <c r="AD20" s="84">
        <v>4</v>
      </c>
      <c r="AE20" s="84"/>
      <c r="AF20" s="84"/>
      <c r="AG20" s="84"/>
      <c r="AH20" s="97">
        <v>1</v>
      </c>
      <c r="AI20" s="84"/>
      <c r="AJ20" s="84"/>
      <c r="AK20" s="84"/>
      <c r="AL20" s="84"/>
      <c r="AM20" s="84"/>
      <c r="AN20" s="84"/>
      <c r="AO20" s="84"/>
      <c r="AP20" s="84"/>
      <c r="AQ20" s="84"/>
      <c r="AR20" s="84"/>
      <c r="AS20" s="84"/>
      <c r="AT20" s="84"/>
      <c r="AU20" s="84"/>
      <c r="AV20" s="84"/>
      <c r="AW20" s="84"/>
      <c r="AX20" s="84"/>
      <c r="AY20" s="84">
        <f t="shared" si="0"/>
        <v>8</v>
      </c>
    </row>
    <row r="21" spans="1:51" s="74" customFormat="1">
      <c r="A21" s="85" t="s">
        <v>36</v>
      </c>
      <c r="B21" s="84"/>
      <c r="C21" s="84"/>
      <c r="D21" s="84"/>
      <c r="E21" s="84"/>
      <c r="F21" s="84"/>
      <c r="G21" s="84"/>
      <c r="H21" s="84"/>
      <c r="I21" s="96">
        <v>5</v>
      </c>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97"/>
      <c r="AI21" s="84"/>
      <c r="AJ21" s="84"/>
      <c r="AK21" s="84"/>
      <c r="AL21" s="84"/>
      <c r="AM21" s="84"/>
      <c r="AN21" s="84"/>
      <c r="AO21" s="84"/>
      <c r="AP21" s="84"/>
      <c r="AQ21" s="84"/>
      <c r="AR21" s="84"/>
      <c r="AS21" s="84"/>
      <c r="AT21" s="84"/>
      <c r="AU21" s="84"/>
      <c r="AV21" s="84"/>
      <c r="AW21" s="84"/>
      <c r="AX21" s="84"/>
      <c r="AY21" s="84">
        <f t="shared" si="0"/>
        <v>5</v>
      </c>
    </row>
    <row r="22" spans="1:51" s="74" customFormat="1">
      <c r="A22" s="83" t="s">
        <v>37</v>
      </c>
      <c r="B22" s="84"/>
      <c r="C22" s="84"/>
      <c r="D22" s="84">
        <v>207</v>
      </c>
      <c r="E22" s="84"/>
      <c r="F22" s="84"/>
      <c r="G22" s="84"/>
      <c r="H22" s="84">
        <v>10</v>
      </c>
      <c r="I22" s="96"/>
      <c r="J22" s="84"/>
      <c r="K22" s="84"/>
      <c r="L22" s="84"/>
      <c r="M22" s="84"/>
      <c r="N22" s="84"/>
      <c r="O22" s="84">
        <v>20</v>
      </c>
      <c r="P22" s="84"/>
      <c r="Q22" s="84"/>
      <c r="R22" s="84"/>
      <c r="S22" s="84"/>
      <c r="T22" s="84"/>
      <c r="U22" s="84"/>
      <c r="V22" s="84"/>
      <c r="W22" s="84"/>
      <c r="X22" s="84"/>
      <c r="Y22" s="84"/>
      <c r="Z22" s="84"/>
      <c r="AA22" s="84"/>
      <c r="AB22" s="84"/>
      <c r="AC22" s="84"/>
      <c r="AD22" s="84">
        <v>7</v>
      </c>
      <c r="AE22" s="84">
        <v>5</v>
      </c>
      <c r="AF22" s="84"/>
      <c r="AG22" s="84"/>
      <c r="AH22" s="97"/>
      <c r="AI22" s="84"/>
      <c r="AJ22" s="84"/>
      <c r="AK22" s="84"/>
      <c r="AL22" s="84"/>
      <c r="AM22" s="84"/>
      <c r="AN22" s="84"/>
      <c r="AO22" s="84"/>
      <c r="AP22" s="84"/>
      <c r="AQ22" s="84"/>
      <c r="AR22" s="84"/>
      <c r="AS22" s="84"/>
      <c r="AT22" s="84"/>
      <c r="AU22" s="84"/>
      <c r="AV22" s="84"/>
      <c r="AW22" s="84"/>
      <c r="AX22" s="84"/>
      <c r="AY22" s="84">
        <f t="shared" si="0"/>
        <v>249</v>
      </c>
    </row>
    <row r="23" spans="1:51">
      <c r="A23" s="52" t="s">
        <v>38</v>
      </c>
      <c r="B23" s="49"/>
      <c r="C23" s="49"/>
      <c r="D23" s="49"/>
      <c r="E23" s="49">
        <v>85</v>
      </c>
      <c r="F23" s="49"/>
      <c r="G23" s="49"/>
      <c r="H23" s="49"/>
      <c r="I23" s="93"/>
      <c r="J23" s="49"/>
      <c r="K23" s="49"/>
      <c r="L23" s="49"/>
      <c r="M23" s="49"/>
      <c r="N23" s="49"/>
      <c r="O23" s="49">
        <v>35</v>
      </c>
      <c r="P23" s="49">
        <v>1</v>
      </c>
      <c r="Q23" s="49"/>
      <c r="R23" s="49"/>
      <c r="S23" s="49"/>
      <c r="T23" s="49"/>
      <c r="U23" s="49"/>
      <c r="V23" s="49"/>
      <c r="W23" s="49"/>
      <c r="X23" s="49"/>
      <c r="Y23" s="49"/>
      <c r="Z23" s="49"/>
      <c r="AA23" s="49"/>
      <c r="AB23" s="49"/>
      <c r="AC23" s="49"/>
      <c r="AD23" s="49">
        <v>2</v>
      </c>
      <c r="AE23" s="49">
        <v>2</v>
      </c>
      <c r="AF23" s="49"/>
      <c r="AG23" s="49"/>
      <c r="AH23" s="94"/>
      <c r="AI23" s="49">
        <v>4</v>
      </c>
      <c r="AJ23" s="49"/>
      <c r="AK23" s="49"/>
      <c r="AL23" s="49"/>
      <c r="AM23" s="49">
        <v>2</v>
      </c>
      <c r="AN23" s="49"/>
      <c r="AO23" s="49"/>
      <c r="AP23" s="49"/>
      <c r="AQ23" s="49"/>
      <c r="AR23" s="49"/>
      <c r="AS23" s="49"/>
      <c r="AT23" s="49"/>
      <c r="AU23" s="49"/>
      <c r="AV23" s="49"/>
      <c r="AW23" s="49"/>
      <c r="AX23" s="49"/>
      <c r="AY23" s="49">
        <f t="shared" si="0"/>
        <v>131</v>
      </c>
    </row>
    <row r="24" spans="1:51" s="74" customFormat="1">
      <c r="A24" s="83" t="s">
        <v>39</v>
      </c>
      <c r="B24" s="84"/>
      <c r="C24" s="84">
        <v>200</v>
      </c>
      <c r="D24" s="84"/>
      <c r="E24" s="84"/>
      <c r="F24" s="84"/>
      <c r="G24" s="84"/>
      <c r="H24" s="84"/>
      <c r="I24" s="96"/>
      <c r="J24" s="84"/>
      <c r="K24" s="84"/>
      <c r="L24" s="84"/>
      <c r="M24" s="84"/>
      <c r="N24" s="84"/>
      <c r="O24" s="84">
        <v>2</v>
      </c>
      <c r="P24" s="84"/>
      <c r="Q24" s="84">
        <v>1</v>
      </c>
      <c r="R24" s="84">
        <v>2</v>
      </c>
      <c r="S24" s="84"/>
      <c r="T24" s="84"/>
      <c r="U24" s="84"/>
      <c r="V24" s="84">
        <v>2</v>
      </c>
      <c r="W24" s="84"/>
      <c r="X24" s="84"/>
      <c r="Y24" s="84"/>
      <c r="Z24" s="84"/>
      <c r="AA24" s="84"/>
      <c r="AB24" s="84"/>
      <c r="AC24" s="84"/>
      <c r="AD24" s="84">
        <v>1</v>
      </c>
      <c r="AE24" s="84"/>
      <c r="AF24" s="84"/>
      <c r="AG24" s="84"/>
      <c r="AH24" s="97">
        <v>1</v>
      </c>
      <c r="AI24" s="84"/>
      <c r="AJ24" s="84">
        <v>1</v>
      </c>
      <c r="AK24" s="84"/>
      <c r="AL24" s="84"/>
      <c r="AM24" s="84">
        <v>3</v>
      </c>
      <c r="AN24" s="84"/>
      <c r="AO24" s="84"/>
      <c r="AP24" s="84"/>
      <c r="AQ24" s="84"/>
      <c r="AR24" s="84"/>
      <c r="AS24" s="84"/>
      <c r="AT24" s="84"/>
      <c r="AU24" s="84"/>
      <c r="AV24" s="84"/>
      <c r="AW24" s="84">
        <v>2</v>
      </c>
      <c r="AX24" s="84"/>
      <c r="AY24" s="84">
        <f t="shared" si="0"/>
        <v>215</v>
      </c>
    </row>
    <row r="25" spans="1:51" s="74" customFormat="1">
      <c r="A25" s="85" t="s">
        <v>40</v>
      </c>
      <c r="B25" s="84">
        <v>3</v>
      </c>
      <c r="C25" s="84"/>
      <c r="D25" s="84"/>
      <c r="E25" s="84">
        <v>94</v>
      </c>
      <c r="F25" s="84"/>
      <c r="G25" s="84"/>
      <c r="H25" s="84">
        <v>4</v>
      </c>
      <c r="I25" s="96"/>
      <c r="J25" s="84"/>
      <c r="K25" s="84"/>
      <c r="L25" s="84">
        <v>3</v>
      </c>
      <c r="M25" s="84">
        <v>1</v>
      </c>
      <c r="N25" s="84"/>
      <c r="O25" s="84">
        <v>11</v>
      </c>
      <c r="P25" s="84"/>
      <c r="Q25" s="84"/>
      <c r="R25" s="84"/>
      <c r="S25" s="84"/>
      <c r="T25" s="84"/>
      <c r="U25" s="84"/>
      <c r="V25" s="84"/>
      <c r="W25" s="84"/>
      <c r="X25" s="84"/>
      <c r="Y25" s="84"/>
      <c r="Z25" s="84"/>
      <c r="AA25" s="84"/>
      <c r="AB25" s="84"/>
      <c r="AC25" s="84"/>
      <c r="AD25" s="84">
        <v>14</v>
      </c>
      <c r="AE25" s="84">
        <v>1</v>
      </c>
      <c r="AF25" s="84"/>
      <c r="AG25" s="84">
        <v>1</v>
      </c>
      <c r="AH25" s="97">
        <v>8</v>
      </c>
      <c r="AI25" s="84"/>
      <c r="AJ25" s="84">
        <v>2</v>
      </c>
      <c r="AK25" s="84"/>
      <c r="AL25" s="84"/>
      <c r="AM25" s="84"/>
      <c r="AN25" s="84">
        <v>2</v>
      </c>
      <c r="AO25" s="84"/>
      <c r="AP25" s="84"/>
      <c r="AQ25" s="84"/>
      <c r="AR25" s="84"/>
      <c r="AS25" s="84"/>
      <c r="AT25" s="84"/>
      <c r="AU25" s="84"/>
      <c r="AV25" s="84"/>
      <c r="AW25" s="84"/>
      <c r="AX25" s="84"/>
      <c r="AY25" s="84">
        <f t="shared" si="0"/>
        <v>144</v>
      </c>
    </row>
    <row r="26" spans="1:51" s="74" customFormat="1">
      <c r="A26" s="85" t="s">
        <v>303</v>
      </c>
      <c r="B26" s="84"/>
      <c r="C26" s="84"/>
      <c r="D26" s="84"/>
      <c r="E26" s="84"/>
      <c r="F26" s="84"/>
      <c r="G26" s="84"/>
      <c r="H26" s="84">
        <v>1</v>
      </c>
      <c r="I26" s="96"/>
      <c r="J26" s="84"/>
      <c r="K26" s="84"/>
      <c r="L26" s="84"/>
      <c r="M26" s="84"/>
      <c r="N26" s="84"/>
      <c r="O26" s="84">
        <v>5</v>
      </c>
      <c r="P26" s="84"/>
      <c r="Q26" s="84"/>
      <c r="R26" s="84"/>
      <c r="S26" s="84"/>
      <c r="T26" s="84"/>
      <c r="U26" s="84"/>
      <c r="V26" s="84"/>
      <c r="W26" s="84"/>
      <c r="X26" s="84"/>
      <c r="Y26" s="84"/>
      <c r="Z26" s="84"/>
      <c r="AA26" s="84"/>
      <c r="AB26" s="84"/>
      <c r="AC26" s="84"/>
      <c r="AD26" s="84"/>
      <c r="AE26" s="84">
        <v>1</v>
      </c>
      <c r="AF26" s="84"/>
      <c r="AG26" s="84"/>
      <c r="AH26" s="97"/>
      <c r="AI26" s="84"/>
      <c r="AJ26" s="84"/>
      <c r="AK26" s="84"/>
      <c r="AL26" s="84"/>
      <c r="AM26" s="84">
        <v>1</v>
      </c>
      <c r="AN26" s="84"/>
      <c r="AO26" s="84"/>
      <c r="AP26" s="84"/>
      <c r="AQ26" s="84"/>
      <c r="AR26" s="84"/>
      <c r="AS26" s="84"/>
      <c r="AT26" s="84"/>
      <c r="AU26" s="84"/>
      <c r="AV26" s="84"/>
      <c r="AW26" s="84"/>
      <c r="AX26" s="84"/>
      <c r="AY26" s="84">
        <f t="shared" si="0"/>
        <v>8</v>
      </c>
    </row>
    <row r="27" spans="1:51" s="74" customFormat="1">
      <c r="A27" s="83" t="s">
        <v>41</v>
      </c>
      <c r="B27" s="84"/>
      <c r="C27" s="84">
        <v>31</v>
      </c>
      <c r="D27" s="84"/>
      <c r="E27" s="84"/>
      <c r="F27" s="84">
        <v>7</v>
      </c>
      <c r="G27" s="84"/>
      <c r="H27" s="84"/>
      <c r="I27" s="96"/>
      <c r="J27" s="84"/>
      <c r="K27" s="84">
        <v>2</v>
      </c>
      <c r="L27" s="84"/>
      <c r="M27" s="84"/>
      <c r="N27" s="84"/>
      <c r="O27" s="84"/>
      <c r="P27" s="84"/>
      <c r="Q27" s="84"/>
      <c r="R27" s="84"/>
      <c r="S27" s="84"/>
      <c r="T27" s="84"/>
      <c r="U27" s="84"/>
      <c r="V27" s="84"/>
      <c r="W27" s="84"/>
      <c r="X27" s="84"/>
      <c r="Y27" s="84"/>
      <c r="Z27" s="84"/>
      <c r="AA27" s="84"/>
      <c r="AB27" s="84"/>
      <c r="AC27" s="84"/>
      <c r="AD27" s="84"/>
      <c r="AE27" s="84">
        <v>15</v>
      </c>
      <c r="AF27" s="84"/>
      <c r="AG27" s="84"/>
      <c r="AH27" s="97"/>
      <c r="AI27" s="84"/>
      <c r="AJ27" s="84"/>
      <c r="AK27" s="84"/>
      <c r="AL27" s="84"/>
      <c r="AM27" s="84"/>
      <c r="AN27" s="84"/>
      <c r="AO27" s="84"/>
      <c r="AP27" s="84"/>
      <c r="AQ27" s="84"/>
      <c r="AR27" s="84"/>
      <c r="AS27" s="84"/>
      <c r="AT27" s="84"/>
      <c r="AU27" s="84"/>
      <c r="AV27" s="84"/>
      <c r="AW27" s="84"/>
      <c r="AX27" s="84"/>
      <c r="AY27" s="84">
        <f t="shared" si="0"/>
        <v>55</v>
      </c>
    </row>
    <row r="28" spans="1:51" s="74" customFormat="1" ht="13" customHeight="1">
      <c r="A28" s="83" t="s">
        <v>304</v>
      </c>
      <c r="B28" s="84"/>
      <c r="C28" s="84"/>
      <c r="D28" s="84"/>
      <c r="E28" s="84"/>
      <c r="F28" s="84"/>
      <c r="G28" s="84"/>
      <c r="H28" s="84"/>
      <c r="I28" s="96"/>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97"/>
      <c r="AI28" s="84"/>
      <c r="AJ28" s="84"/>
      <c r="AK28" s="84"/>
      <c r="AL28" s="84"/>
      <c r="AM28" s="84"/>
      <c r="AN28" s="84"/>
      <c r="AO28" s="84"/>
      <c r="AP28" s="84"/>
      <c r="AQ28" s="84"/>
      <c r="AR28" s="84"/>
      <c r="AS28" s="84"/>
      <c r="AT28" s="84"/>
      <c r="AU28" s="84"/>
      <c r="AV28" s="84"/>
      <c r="AW28" s="84">
        <v>13</v>
      </c>
      <c r="AX28" s="84"/>
      <c r="AY28" s="84">
        <f t="shared" si="0"/>
        <v>13</v>
      </c>
    </row>
    <row r="29" spans="1:51" s="74" customFormat="1">
      <c r="A29" s="85" t="s">
        <v>45</v>
      </c>
      <c r="B29" s="84">
        <v>1</v>
      </c>
      <c r="C29" s="84">
        <v>5</v>
      </c>
      <c r="D29" s="84"/>
      <c r="E29" s="84"/>
      <c r="F29" s="84"/>
      <c r="G29" s="84"/>
      <c r="H29" s="84"/>
      <c r="I29" s="96">
        <v>1</v>
      </c>
      <c r="J29" s="84"/>
      <c r="K29" s="84">
        <v>7</v>
      </c>
      <c r="L29" s="84"/>
      <c r="M29" s="84"/>
      <c r="N29" s="84"/>
      <c r="O29" s="84">
        <v>5</v>
      </c>
      <c r="P29" s="84"/>
      <c r="Q29" s="84"/>
      <c r="R29" s="84">
        <v>1</v>
      </c>
      <c r="S29" s="84"/>
      <c r="T29" s="84"/>
      <c r="U29" s="84"/>
      <c r="V29" s="84">
        <v>3</v>
      </c>
      <c r="W29" s="84"/>
      <c r="X29" s="84"/>
      <c r="Y29" s="84"/>
      <c r="Z29" s="84">
        <v>5</v>
      </c>
      <c r="AA29" s="84"/>
      <c r="AB29" s="84"/>
      <c r="AC29" s="84"/>
      <c r="AD29" s="84">
        <v>6</v>
      </c>
      <c r="AE29" s="84">
        <v>2</v>
      </c>
      <c r="AF29" s="84">
        <v>3</v>
      </c>
      <c r="AG29" s="84"/>
      <c r="AH29" s="97"/>
      <c r="AI29" s="84"/>
      <c r="AJ29" s="84"/>
      <c r="AK29" s="84"/>
      <c r="AL29" s="84"/>
      <c r="AM29" s="84">
        <v>1</v>
      </c>
      <c r="AN29" s="84"/>
      <c r="AO29" s="84"/>
      <c r="AP29" s="84"/>
      <c r="AQ29" s="84"/>
      <c r="AR29" s="84"/>
      <c r="AS29" s="84"/>
      <c r="AT29" s="84"/>
      <c r="AU29" s="84"/>
      <c r="AV29" s="84"/>
      <c r="AW29" s="84"/>
      <c r="AX29" s="84"/>
      <c r="AY29" s="84">
        <f t="shared" si="0"/>
        <v>40</v>
      </c>
    </row>
    <row r="30" spans="1:51" s="74" customFormat="1">
      <c r="A30" s="83" t="s">
        <v>47</v>
      </c>
      <c r="B30" s="84"/>
      <c r="C30" s="84">
        <v>1</v>
      </c>
      <c r="D30" s="84"/>
      <c r="E30" s="84">
        <v>45</v>
      </c>
      <c r="F30" s="84">
        <v>13</v>
      </c>
      <c r="G30" s="84"/>
      <c r="H30" s="84">
        <v>4</v>
      </c>
      <c r="I30" s="96"/>
      <c r="J30" s="84"/>
      <c r="K30" s="84"/>
      <c r="L30" s="84"/>
      <c r="M30" s="84"/>
      <c r="N30" s="84"/>
      <c r="O30" s="84"/>
      <c r="P30" s="84"/>
      <c r="Q30" s="84"/>
      <c r="R30" s="84"/>
      <c r="S30" s="84"/>
      <c r="T30" s="84"/>
      <c r="U30" s="84"/>
      <c r="V30" s="84"/>
      <c r="W30" s="84"/>
      <c r="X30" s="84"/>
      <c r="Y30" s="84"/>
      <c r="Z30" s="84"/>
      <c r="AA30" s="84"/>
      <c r="AB30" s="84"/>
      <c r="AC30" s="84"/>
      <c r="AD30" s="84"/>
      <c r="AE30" s="84">
        <v>7</v>
      </c>
      <c r="AF30" s="84"/>
      <c r="AG30" s="84"/>
      <c r="AH30" s="97"/>
      <c r="AI30" s="84"/>
      <c r="AJ30" s="84"/>
      <c r="AK30" s="84"/>
      <c r="AL30" s="84"/>
      <c r="AM30" s="84"/>
      <c r="AN30" s="84"/>
      <c r="AO30" s="84"/>
      <c r="AP30" s="84"/>
      <c r="AQ30" s="84"/>
      <c r="AR30" s="84"/>
      <c r="AS30" s="84"/>
      <c r="AT30" s="84"/>
      <c r="AU30" s="84"/>
      <c r="AV30" s="84"/>
      <c r="AW30" s="84"/>
      <c r="AX30" s="84"/>
      <c r="AY30" s="84">
        <f t="shared" si="0"/>
        <v>70</v>
      </c>
    </row>
    <row r="31" spans="1:51" s="74" customFormat="1" ht="12" customHeight="1">
      <c r="A31" s="83" t="s">
        <v>49</v>
      </c>
      <c r="B31" s="84"/>
      <c r="C31" s="84">
        <v>40</v>
      </c>
      <c r="D31" s="84"/>
      <c r="E31" s="84"/>
      <c r="F31" s="84"/>
      <c r="G31" s="84"/>
      <c r="H31" s="84"/>
      <c r="I31" s="96"/>
      <c r="J31" s="84"/>
      <c r="K31" s="84"/>
      <c r="L31" s="84"/>
      <c r="M31" s="84"/>
      <c r="N31" s="84"/>
      <c r="O31" s="84">
        <v>3</v>
      </c>
      <c r="P31" s="84"/>
      <c r="Q31" s="84"/>
      <c r="R31" s="84"/>
      <c r="S31" s="84"/>
      <c r="T31" s="84"/>
      <c r="U31" s="84"/>
      <c r="V31" s="84"/>
      <c r="W31" s="84"/>
      <c r="X31" s="84"/>
      <c r="Y31" s="84"/>
      <c r="Z31" s="84">
        <v>7</v>
      </c>
      <c r="AA31" s="84"/>
      <c r="AB31" s="84"/>
      <c r="AC31" s="84"/>
      <c r="AD31" s="84"/>
      <c r="AE31" s="84">
        <v>1</v>
      </c>
      <c r="AF31" s="84"/>
      <c r="AG31" s="84"/>
      <c r="AH31" s="97"/>
      <c r="AI31" s="84"/>
      <c r="AJ31" s="84"/>
      <c r="AK31" s="84"/>
      <c r="AL31" s="84"/>
      <c r="AM31" s="84"/>
      <c r="AN31" s="84"/>
      <c r="AO31" s="84"/>
      <c r="AP31" s="84"/>
      <c r="AQ31" s="84"/>
      <c r="AR31" s="84"/>
      <c r="AS31" s="84"/>
      <c r="AT31" s="84"/>
      <c r="AU31" s="84"/>
      <c r="AV31" s="84"/>
      <c r="AW31" s="84"/>
      <c r="AX31" s="84"/>
      <c r="AY31" s="84">
        <f t="shared" si="0"/>
        <v>51</v>
      </c>
    </row>
    <row r="32" spans="1:51" ht="13" customHeight="1">
      <c r="A32" s="82" t="s">
        <v>305</v>
      </c>
      <c r="B32" s="49"/>
      <c r="C32" s="49"/>
      <c r="D32" s="49"/>
      <c r="E32" s="49"/>
      <c r="F32" s="49"/>
      <c r="G32" s="49"/>
      <c r="H32" s="49"/>
      <c r="I32" s="93"/>
      <c r="J32" s="49"/>
      <c r="K32" s="49"/>
      <c r="L32" s="49"/>
      <c r="M32" s="49"/>
      <c r="N32" s="49"/>
      <c r="O32" s="49">
        <v>17</v>
      </c>
      <c r="P32" s="49"/>
      <c r="Q32" s="49"/>
      <c r="R32" s="49"/>
      <c r="S32" s="49"/>
      <c r="T32" s="49"/>
      <c r="U32" s="49"/>
      <c r="V32" s="49"/>
      <c r="W32" s="49"/>
      <c r="X32" s="49"/>
      <c r="Y32" s="49"/>
      <c r="Z32" s="49">
        <v>3</v>
      </c>
      <c r="AA32" s="49"/>
      <c r="AB32" s="49"/>
      <c r="AC32" s="49"/>
      <c r="AD32" s="49"/>
      <c r="AE32" s="49">
        <v>1</v>
      </c>
      <c r="AF32" s="49"/>
      <c r="AG32" s="49"/>
      <c r="AH32" s="94"/>
      <c r="AI32" s="49"/>
      <c r="AJ32" s="49"/>
      <c r="AK32" s="49"/>
      <c r="AL32" s="49"/>
      <c r="AM32" s="49"/>
      <c r="AN32" s="49"/>
      <c r="AO32" s="49"/>
      <c r="AP32" s="49"/>
      <c r="AQ32" s="49"/>
      <c r="AR32" s="49"/>
      <c r="AS32" s="49"/>
      <c r="AT32" s="49"/>
      <c r="AU32" s="49"/>
      <c r="AV32" s="49"/>
      <c r="AW32" s="49"/>
      <c r="AX32" s="49"/>
      <c r="AY32" s="49">
        <f t="shared" si="0"/>
        <v>21</v>
      </c>
    </row>
    <row r="33" spans="1:51">
      <c r="A33" s="82" t="s">
        <v>51</v>
      </c>
      <c r="B33" s="49"/>
      <c r="C33" s="49"/>
      <c r="D33" s="49"/>
      <c r="E33" s="49"/>
      <c r="F33" s="49"/>
      <c r="G33" s="49"/>
      <c r="H33" s="49"/>
      <c r="I33" s="93"/>
      <c r="J33" s="49"/>
      <c r="K33" s="49"/>
      <c r="L33" s="49"/>
      <c r="M33" s="49"/>
      <c r="N33" s="49"/>
      <c r="O33" s="49"/>
      <c r="P33" s="49"/>
      <c r="Q33" s="49"/>
      <c r="R33" s="49"/>
      <c r="S33" s="49"/>
      <c r="T33" s="49"/>
      <c r="U33" s="49"/>
      <c r="V33" s="49"/>
      <c r="W33" s="49"/>
      <c r="X33" s="49"/>
      <c r="Y33" s="49"/>
      <c r="Z33" s="49"/>
      <c r="AA33" s="49"/>
      <c r="AB33" s="49"/>
      <c r="AC33" s="49"/>
      <c r="AD33" s="49">
        <v>1</v>
      </c>
      <c r="AE33" s="49">
        <v>1</v>
      </c>
      <c r="AF33" s="49"/>
      <c r="AG33" s="49"/>
      <c r="AH33" s="94"/>
      <c r="AI33" s="49"/>
      <c r="AJ33" s="49"/>
      <c r="AK33" s="49"/>
      <c r="AL33" s="49"/>
      <c r="AM33" s="49"/>
      <c r="AN33" s="49"/>
      <c r="AO33" s="49"/>
      <c r="AP33" s="49"/>
      <c r="AQ33" s="49"/>
      <c r="AR33" s="49"/>
      <c r="AS33" s="49"/>
      <c r="AT33" s="49"/>
      <c r="AU33" s="49"/>
      <c r="AV33" s="49"/>
      <c r="AW33" s="49"/>
      <c r="AX33" s="49"/>
      <c r="AY33" s="49">
        <f t="shared" si="0"/>
        <v>2</v>
      </c>
    </row>
    <row r="34" spans="1:51" s="74" customFormat="1">
      <c r="A34" s="85" t="s">
        <v>292</v>
      </c>
      <c r="B34" s="84"/>
      <c r="C34" s="84">
        <v>69</v>
      </c>
      <c r="D34" s="84"/>
      <c r="E34" s="84"/>
      <c r="F34" s="84"/>
      <c r="G34" s="84"/>
      <c r="H34" s="84"/>
      <c r="I34" s="96">
        <v>4</v>
      </c>
      <c r="J34" s="84"/>
      <c r="K34" s="84"/>
      <c r="L34" s="84"/>
      <c r="M34" s="84"/>
      <c r="N34" s="84"/>
      <c r="O34" s="84"/>
      <c r="P34" s="84"/>
      <c r="Q34" s="84"/>
      <c r="R34" s="84"/>
      <c r="S34" s="84"/>
      <c r="T34" s="84"/>
      <c r="U34" s="84"/>
      <c r="V34" s="84"/>
      <c r="W34" s="84"/>
      <c r="X34" s="84"/>
      <c r="Y34" s="84"/>
      <c r="Z34" s="84">
        <v>11</v>
      </c>
      <c r="AA34" s="84"/>
      <c r="AB34" s="84"/>
      <c r="AC34" s="84"/>
      <c r="AD34" s="84"/>
      <c r="AE34" s="84"/>
      <c r="AF34" s="84"/>
      <c r="AG34" s="84"/>
      <c r="AH34" s="97"/>
      <c r="AI34" s="84"/>
      <c r="AJ34" s="84"/>
      <c r="AK34" s="84"/>
      <c r="AL34" s="84"/>
      <c r="AM34" s="84"/>
      <c r="AN34" s="84"/>
      <c r="AO34" s="84"/>
      <c r="AP34" s="84"/>
      <c r="AQ34" s="84"/>
      <c r="AR34" s="84"/>
      <c r="AS34" s="84"/>
      <c r="AT34" s="84"/>
      <c r="AU34" s="84"/>
      <c r="AV34" s="84"/>
      <c r="AW34" s="84"/>
      <c r="AX34" s="84">
        <v>2</v>
      </c>
      <c r="AY34" s="84">
        <f t="shared" ref="AY34:AY51" si="1">+SUM(B34:AX34)</f>
        <v>86</v>
      </c>
    </row>
    <row r="35" spans="1:51" s="74" customFormat="1">
      <c r="A35" s="83" t="s">
        <v>52</v>
      </c>
      <c r="B35" s="84"/>
      <c r="C35" s="84"/>
      <c r="D35" s="84"/>
      <c r="E35" s="84"/>
      <c r="F35" s="84"/>
      <c r="G35" s="84"/>
      <c r="H35" s="84"/>
      <c r="I35" s="96"/>
      <c r="J35" s="84"/>
      <c r="K35" s="84"/>
      <c r="L35" s="84"/>
      <c r="M35" s="84"/>
      <c r="N35" s="84"/>
      <c r="O35" s="84"/>
      <c r="P35" s="84"/>
      <c r="Q35" s="84"/>
      <c r="R35" s="84"/>
      <c r="S35" s="84"/>
      <c r="T35" s="84"/>
      <c r="U35" s="84"/>
      <c r="V35" s="84"/>
      <c r="W35" s="84">
        <v>7</v>
      </c>
      <c r="X35" s="84"/>
      <c r="Y35" s="84"/>
      <c r="Z35" s="84">
        <v>22</v>
      </c>
      <c r="AA35" s="84"/>
      <c r="AB35" s="84"/>
      <c r="AC35" s="84"/>
      <c r="AD35" s="84">
        <v>2</v>
      </c>
      <c r="AE35" s="84">
        <v>6</v>
      </c>
      <c r="AF35" s="84"/>
      <c r="AG35" s="84"/>
      <c r="AH35" s="97"/>
      <c r="AI35" s="84"/>
      <c r="AJ35" s="84"/>
      <c r="AK35" s="84"/>
      <c r="AL35" s="84"/>
      <c r="AM35" s="84"/>
      <c r="AN35" s="84"/>
      <c r="AO35" s="84"/>
      <c r="AP35" s="84"/>
      <c r="AQ35" s="84"/>
      <c r="AR35" s="84"/>
      <c r="AS35" s="84"/>
      <c r="AT35" s="84"/>
      <c r="AU35" s="84"/>
      <c r="AV35" s="84"/>
      <c r="AW35" s="84"/>
      <c r="AX35" s="84"/>
      <c r="AY35" s="84">
        <f t="shared" si="1"/>
        <v>37</v>
      </c>
    </row>
    <row r="36" spans="1:51" s="74" customFormat="1">
      <c r="A36" s="83" t="s">
        <v>293</v>
      </c>
      <c r="B36" s="84"/>
      <c r="C36" s="84"/>
      <c r="D36" s="84"/>
      <c r="E36" s="84">
        <v>8</v>
      </c>
      <c r="F36" s="84"/>
      <c r="G36" s="84"/>
      <c r="H36" s="84"/>
      <c r="I36" s="96"/>
      <c r="J36" s="84"/>
      <c r="K36" s="84"/>
      <c r="L36" s="84"/>
      <c r="M36" s="84"/>
      <c r="N36" s="84"/>
      <c r="O36" s="84"/>
      <c r="P36" s="84"/>
      <c r="Q36" s="84"/>
      <c r="R36" s="84"/>
      <c r="S36" s="84"/>
      <c r="T36" s="84"/>
      <c r="U36" s="84"/>
      <c r="V36" s="84"/>
      <c r="W36" s="84"/>
      <c r="X36" s="84"/>
      <c r="Y36" s="84"/>
      <c r="Z36" s="84">
        <v>6</v>
      </c>
      <c r="AA36" s="84"/>
      <c r="AB36" s="84"/>
      <c r="AC36" s="84"/>
      <c r="AD36" s="84"/>
      <c r="AE36" s="84"/>
      <c r="AF36" s="84"/>
      <c r="AG36" s="84"/>
      <c r="AH36" s="97"/>
      <c r="AI36" s="84"/>
      <c r="AJ36" s="84"/>
      <c r="AK36" s="84"/>
      <c r="AL36" s="84"/>
      <c r="AM36" s="84"/>
      <c r="AN36" s="84"/>
      <c r="AO36" s="84"/>
      <c r="AP36" s="84"/>
      <c r="AQ36" s="84"/>
      <c r="AR36" s="84"/>
      <c r="AS36" s="84"/>
      <c r="AT36" s="84"/>
      <c r="AU36" s="84"/>
      <c r="AV36" s="84"/>
      <c r="AW36" s="84"/>
      <c r="AX36" s="84"/>
      <c r="AY36" s="84">
        <f t="shared" si="1"/>
        <v>14</v>
      </c>
    </row>
    <row r="37" spans="1:51" s="74" customFormat="1">
      <c r="A37" s="83" t="s">
        <v>294</v>
      </c>
      <c r="B37" s="84"/>
      <c r="C37" s="84"/>
      <c r="D37" s="84"/>
      <c r="E37" s="84"/>
      <c r="F37" s="84"/>
      <c r="G37" s="84"/>
      <c r="H37" s="84"/>
      <c r="I37" s="96"/>
      <c r="J37" s="84"/>
      <c r="K37" s="84"/>
      <c r="L37" s="84"/>
      <c r="M37" s="84"/>
      <c r="N37" s="84"/>
      <c r="O37" s="84"/>
      <c r="P37" s="84"/>
      <c r="Q37" s="84"/>
      <c r="R37" s="84"/>
      <c r="S37" s="84"/>
      <c r="T37" s="84"/>
      <c r="U37" s="84"/>
      <c r="V37" s="84"/>
      <c r="W37" s="84"/>
      <c r="X37" s="84"/>
      <c r="Y37" s="84"/>
      <c r="Z37" s="84">
        <v>42</v>
      </c>
      <c r="AA37" s="84"/>
      <c r="AB37" s="84"/>
      <c r="AC37" s="84"/>
      <c r="AD37" s="84"/>
      <c r="AE37" s="84"/>
      <c r="AF37" s="84"/>
      <c r="AG37" s="84"/>
      <c r="AH37" s="97"/>
      <c r="AI37" s="84"/>
      <c r="AJ37" s="84"/>
      <c r="AK37" s="84"/>
      <c r="AL37" s="84"/>
      <c r="AM37" s="84"/>
      <c r="AN37" s="84"/>
      <c r="AO37" s="84"/>
      <c r="AP37" s="84"/>
      <c r="AQ37" s="84"/>
      <c r="AR37" s="84"/>
      <c r="AS37" s="84"/>
      <c r="AT37" s="84"/>
      <c r="AU37" s="84"/>
      <c r="AV37" s="84"/>
      <c r="AW37" s="84"/>
      <c r="AX37" s="84"/>
      <c r="AY37" s="84">
        <f t="shared" si="1"/>
        <v>42</v>
      </c>
    </row>
    <row r="38" spans="1:51" s="74" customFormat="1">
      <c r="A38" s="83" t="s">
        <v>54</v>
      </c>
      <c r="B38" s="84"/>
      <c r="C38" s="84">
        <v>80</v>
      </c>
      <c r="D38" s="84"/>
      <c r="E38" s="84"/>
      <c r="F38" s="84"/>
      <c r="G38" s="84">
        <v>3</v>
      </c>
      <c r="H38" s="84"/>
      <c r="I38" s="96"/>
      <c r="J38" s="84"/>
      <c r="K38" s="84"/>
      <c r="L38" s="84"/>
      <c r="M38" s="84"/>
      <c r="N38" s="84"/>
      <c r="O38" s="84"/>
      <c r="P38" s="84"/>
      <c r="Q38" s="84"/>
      <c r="R38" s="84"/>
      <c r="S38" s="84"/>
      <c r="T38" s="84"/>
      <c r="U38" s="84"/>
      <c r="V38" s="84">
        <v>1</v>
      </c>
      <c r="W38" s="84"/>
      <c r="X38" s="84"/>
      <c r="Y38" s="84"/>
      <c r="Z38" s="84">
        <v>190</v>
      </c>
      <c r="AA38" s="84"/>
      <c r="AB38" s="84"/>
      <c r="AC38" s="84"/>
      <c r="AD38" s="84">
        <v>3</v>
      </c>
      <c r="AE38" s="84">
        <v>8</v>
      </c>
      <c r="AF38" s="84"/>
      <c r="AG38" s="84"/>
      <c r="AH38" s="97"/>
      <c r="AI38" s="84"/>
      <c r="AJ38" s="84"/>
      <c r="AK38" s="84"/>
      <c r="AL38" s="84"/>
      <c r="AM38" s="84"/>
      <c r="AN38" s="84"/>
      <c r="AO38" s="84"/>
      <c r="AP38" s="84"/>
      <c r="AQ38" s="84"/>
      <c r="AR38" s="84"/>
      <c r="AS38" s="84"/>
      <c r="AT38" s="84"/>
      <c r="AU38" s="84">
        <v>3</v>
      </c>
      <c r="AV38" s="84"/>
      <c r="AW38" s="84"/>
      <c r="AX38" s="84"/>
      <c r="AY38" s="84">
        <f t="shared" si="1"/>
        <v>288</v>
      </c>
    </row>
    <row r="39" spans="1:51" s="74" customFormat="1">
      <c r="A39" s="83" t="s">
        <v>56</v>
      </c>
      <c r="B39" s="84"/>
      <c r="C39" s="84"/>
      <c r="D39" s="84"/>
      <c r="E39" s="84"/>
      <c r="F39" s="84"/>
      <c r="G39" s="84"/>
      <c r="H39" s="84"/>
      <c r="I39" s="96"/>
      <c r="J39" s="84"/>
      <c r="K39" s="84"/>
      <c r="L39" s="84"/>
      <c r="M39" s="84"/>
      <c r="N39" s="84"/>
      <c r="O39" s="84"/>
      <c r="P39" s="84"/>
      <c r="Q39" s="84"/>
      <c r="R39" s="84"/>
      <c r="S39" s="84"/>
      <c r="T39" s="84"/>
      <c r="U39" s="84"/>
      <c r="V39" s="84"/>
      <c r="W39" s="84"/>
      <c r="X39" s="84"/>
      <c r="Y39" s="84"/>
      <c r="Z39" s="84">
        <v>1</v>
      </c>
      <c r="AA39" s="84"/>
      <c r="AB39" s="84"/>
      <c r="AC39" s="84"/>
      <c r="AD39" s="84"/>
      <c r="AE39" s="84"/>
      <c r="AF39" s="84"/>
      <c r="AG39" s="84"/>
      <c r="AH39" s="97"/>
      <c r="AI39" s="84"/>
      <c r="AJ39" s="84"/>
      <c r="AK39" s="84"/>
      <c r="AL39" s="84"/>
      <c r="AM39" s="84"/>
      <c r="AN39" s="84"/>
      <c r="AO39" s="84"/>
      <c r="AP39" s="84"/>
      <c r="AQ39" s="84"/>
      <c r="AR39" s="84"/>
      <c r="AS39" s="84"/>
      <c r="AT39" s="84"/>
      <c r="AU39" s="84"/>
      <c r="AV39" s="84"/>
      <c r="AW39" s="84"/>
      <c r="AX39" s="84"/>
      <c r="AY39" s="84">
        <f t="shared" si="1"/>
        <v>1</v>
      </c>
    </row>
    <row r="40" spans="1:51" s="74" customFormat="1">
      <c r="A40" s="85" t="s">
        <v>57</v>
      </c>
      <c r="B40" s="84"/>
      <c r="C40" s="84"/>
      <c r="D40" s="84"/>
      <c r="E40" s="84"/>
      <c r="F40" s="84">
        <v>5</v>
      </c>
      <c r="G40" s="84"/>
      <c r="H40" s="84"/>
      <c r="I40" s="96">
        <v>8</v>
      </c>
      <c r="J40" s="84"/>
      <c r="K40" s="84"/>
      <c r="L40" s="84"/>
      <c r="M40" s="84"/>
      <c r="N40" s="84"/>
      <c r="O40" s="84"/>
      <c r="P40" s="84"/>
      <c r="Q40" s="84"/>
      <c r="R40" s="84"/>
      <c r="S40" s="84"/>
      <c r="T40" s="84"/>
      <c r="U40" s="84"/>
      <c r="V40" s="84"/>
      <c r="W40" s="84"/>
      <c r="X40" s="84"/>
      <c r="Y40" s="84"/>
      <c r="Z40" s="84"/>
      <c r="AA40" s="84"/>
      <c r="AB40" s="84"/>
      <c r="AC40" s="84"/>
      <c r="AD40" s="84"/>
      <c r="AE40" s="84">
        <v>1</v>
      </c>
      <c r="AF40" s="84"/>
      <c r="AG40" s="84"/>
      <c r="AH40" s="97"/>
      <c r="AI40" s="84"/>
      <c r="AJ40" s="84"/>
      <c r="AK40" s="84"/>
      <c r="AL40" s="84"/>
      <c r="AM40" s="84"/>
      <c r="AN40" s="84"/>
      <c r="AO40" s="84"/>
      <c r="AP40" s="84"/>
      <c r="AQ40" s="84"/>
      <c r="AR40" s="84"/>
      <c r="AS40" s="84"/>
      <c r="AT40" s="84"/>
      <c r="AU40" s="84"/>
      <c r="AV40" s="84"/>
      <c r="AW40" s="84"/>
      <c r="AX40" s="84"/>
      <c r="AY40" s="84">
        <f t="shared" si="1"/>
        <v>14</v>
      </c>
    </row>
    <row r="41" spans="1:51" s="74" customFormat="1">
      <c r="A41" s="83" t="s">
        <v>314</v>
      </c>
      <c r="B41" s="84"/>
      <c r="C41" s="84">
        <v>10</v>
      </c>
      <c r="D41" s="84"/>
      <c r="E41" s="84"/>
      <c r="F41" s="84"/>
      <c r="G41" s="84"/>
      <c r="H41" s="84"/>
      <c r="I41" s="96"/>
      <c r="J41" s="84"/>
      <c r="K41" s="84"/>
      <c r="L41" s="84"/>
      <c r="M41" s="84"/>
      <c r="N41" s="84"/>
      <c r="O41" s="84"/>
      <c r="P41" s="84"/>
      <c r="Q41" s="84"/>
      <c r="R41" s="84"/>
      <c r="S41" s="84"/>
      <c r="T41" s="84"/>
      <c r="U41" s="84"/>
      <c r="V41" s="84"/>
      <c r="W41" s="84"/>
      <c r="X41" s="84"/>
      <c r="Y41" s="84"/>
      <c r="Z41" s="84">
        <v>51</v>
      </c>
      <c r="AA41" s="84"/>
      <c r="AB41" s="84"/>
      <c r="AC41" s="84"/>
      <c r="AD41" s="84"/>
      <c r="AE41" s="84">
        <v>3</v>
      </c>
      <c r="AF41" s="84"/>
      <c r="AG41" s="84"/>
      <c r="AH41" s="97"/>
      <c r="AI41" s="84"/>
      <c r="AJ41" s="84"/>
      <c r="AK41" s="84"/>
      <c r="AL41" s="84"/>
      <c r="AM41" s="84"/>
      <c r="AN41" s="84"/>
      <c r="AO41" s="84"/>
      <c r="AP41" s="84"/>
      <c r="AQ41" s="84"/>
      <c r="AR41" s="84"/>
      <c r="AS41" s="84"/>
      <c r="AT41" s="84"/>
      <c r="AU41" s="84"/>
      <c r="AV41" s="84"/>
      <c r="AW41" s="84"/>
      <c r="AX41" s="84"/>
      <c r="AY41" s="84">
        <f t="shared" si="1"/>
        <v>64</v>
      </c>
    </row>
    <row r="42" spans="1:51" s="74" customFormat="1">
      <c r="A42" s="83" t="s">
        <v>62</v>
      </c>
      <c r="B42" s="84"/>
      <c r="C42" s="84"/>
      <c r="D42" s="84"/>
      <c r="E42" s="84"/>
      <c r="F42" s="84"/>
      <c r="G42" s="84"/>
      <c r="H42" s="84"/>
      <c r="I42" s="96"/>
      <c r="J42" s="84"/>
      <c r="K42" s="84"/>
      <c r="L42" s="84"/>
      <c r="M42" s="84"/>
      <c r="N42" s="84"/>
      <c r="O42" s="84"/>
      <c r="P42" s="84"/>
      <c r="Q42" s="84"/>
      <c r="R42" s="84"/>
      <c r="S42" s="84"/>
      <c r="T42" s="84"/>
      <c r="U42" s="84"/>
      <c r="V42" s="84"/>
      <c r="W42" s="84"/>
      <c r="X42" s="84"/>
      <c r="Y42" s="84"/>
      <c r="Z42" s="84"/>
      <c r="AA42" s="84"/>
      <c r="AB42" s="84"/>
      <c r="AC42" s="84"/>
      <c r="AD42" s="84"/>
      <c r="AE42" s="84">
        <v>1</v>
      </c>
      <c r="AF42" s="84"/>
      <c r="AG42" s="84"/>
      <c r="AH42" s="97"/>
      <c r="AI42" s="84"/>
      <c r="AJ42" s="84"/>
      <c r="AK42" s="84"/>
      <c r="AL42" s="84"/>
      <c r="AM42" s="84"/>
      <c r="AN42" s="84"/>
      <c r="AO42" s="84"/>
      <c r="AP42" s="84"/>
      <c r="AQ42" s="84"/>
      <c r="AR42" s="84"/>
      <c r="AS42" s="84"/>
      <c r="AT42" s="84"/>
      <c r="AU42" s="84"/>
      <c r="AV42" s="84"/>
      <c r="AW42" s="84"/>
      <c r="AX42" s="84"/>
      <c r="AY42" s="84">
        <f t="shared" si="1"/>
        <v>1</v>
      </c>
    </row>
    <row r="43" spans="1:51" s="74" customFormat="1">
      <c r="A43" s="98" t="s">
        <v>316</v>
      </c>
      <c r="B43" s="84"/>
      <c r="C43" s="84"/>
      <c r="D43" s="84"/>
      <c r="E43" s="84"/>
      <c r="F43" s="84"/>
      <c r="G43" s="84"/>
      <c r="H43" s="84"/>
      <c r="I43" s="96"/>
      <c r="J43" s="84"/>
      <c r="K43" s="84"/>
      <c r="L43" s="84"/>
      <c r="M43" s="84"/>
      <c r="N43" s="84"/>
      <c r="O43" s="84"/>
      <c r="P43" s="84"/>
      <c r="Q43" s="84"/>
      <c r="R43" s="84"/>
      <c r="S43" s="84"/>
      <c r="T43" s="84"/>
      <c r="U43" s="84"/>
      <c r="V43" s="84"/>
      <c r="W43" s="84">
        <v>5</v>
      </c>
      <c r="X43" s="84"/>
      <c r="Y43" s="84"/>
      <c r="Z43" s="84"/>
      <c r="AA43" s="84"/>
      <c r="AB43" s="84"/>
      <c r="AC43" s="84"/>
      <c r="AD43" s="84"/>
      <c r="AE43" s="84"/>
      <c r="AF43" s="84"/>
      <c r="AG43" s="84"/>
      <c r="AH43" s="97"/>
      <c r="AI43" s="84"/>
      <c r="AJ43" s="84"/>
      <c r="AK43" s="84"/>
      <c r="AL43" s="84"/>
      <c r="AM43" s="84"/>
      <c r="AN43" s="84"/>
      <c r="AO43" s="84"/>
      <c r="AP43" s="84"/>
      <c r="AQ43" s="84"/>
      <c r="AR43" s="84"/>
      <c r="AS43" s="84"/>
      <c r="AT43" s="84"/>
      <c r="AU43" s="84"/>
      <c r="AV43" s="84"/>
      <c r="AW43" s="84"/>
      <c r="AX43" s="84"/>
      <c r="AY43" s="84">
        <f t="shared" si="1"/>
        <v>5</v>
      </c>
    </row>
    <row r="44" spans="1:51">
      <c r="A44" s="99" t="s">
        <v>315</v>
      </c>
      <c r="B44" s="49"/>
      <c r="C44" s="49"/>
      <c r="D44" s="49"/>
      <c r="E44" s="49"/>
      <c r="F44" s="49"/>
      <c r="G44" s="49"/>
      <c r="H44" s="49">
        <v>3</v>
      </c>
      <c r="I44" s="93"/>
      <c r="J44" s="49"/>
      <c r="K44" s="49"/>
      <c r="L44" s="49"/>
      <c r="M44" s="49"/>
      <c r="N44" s="49"/>
      <c r="O44" s="49"/>
      <c r="P44" s="49"/>
      <c r="Q44" s="49"/>
      <c r="R44" s="49"/>
      <c r="S44" s="49"/>
      <c r="T44" s="49"/>
      <c r="U44" s="49"/>
      <c r="V44" s="49"/>
      <c r="W44" s="49">
        <v>28</v>
      </c>
      <c r="X44" s="49"/>
      <c r="Y44" s="49"/>
      <c r="Z44" s="49">
        <v>3</v>
      </c>
      <c r="AA44" s="49"/>
      <c r="AB44" s="49"/>
      <c r="AC44" s="49"/>
      <c r="AD44" s="49">
        <v>3</v>
      </c>
      <c r="AE44" s="49">
        <v>4</v>
      </c>
      <c r="AF44" s="49"/>
      <c r="AG44" s="49"/>
      <c r="AH44" s="94"/>
      <c r="AI44" s="49"/>
      <c r="AJ44" s="49"/>
      <c r="AK44" s="49"/>
      <c r="AL44" s="49"/>
      <c r="AM44" s="49"/>
      <c r="AN44" s="49"/>
      <c r="AO44" s="49"/>
      <c r="AP44" s="49"/>
      <c r="AQ44" s="49"/>
      <c r="AR44" s="49"/>
      <c r="AS44" s="49"/>
      <c r="AT44" s="49"/>
      <c r="AU44" s="49"/>
      <c r="AV44" s="49"/>
      <c r="AW44" s="49"/>
      <c r="AX44" s="49"/>
      <c r="AY44" s="49">
        <f t="shared" si="1"/>
        <v>41</v>
      </c>
    </row>
    <row r="45" spans="1:51">
      <c r="A45" s="87" t="s">
        <v>324</v>
      </c>
      <c r="B45" s="49"/>
      <c r="C45" s="49"/>
      <c r="D45" s="49"/>
      <c r="E45" s="49"/>
      <c r="F45" s="49"/>
      <c r="G45" s="49"/>
      <c r="H45" s="49"/>
      <c r="I45" s="93"/>
      <c r="J45" s="49"/>
      <c r="K45" s="49"/>
      <c r="L45" s="49"/>
      <c r="M45" s="49"/>
      <c r="N45" s="49"/>
      <c r="O45" s="49"/>
      <c r="P45" s="49"/>
      <c r="Q45" s="49"/>
      <c r="R45" s="49"/>
      <c r="S45" s="49"/>
      <c r="T45" s="49"/>
      <c r="U45" s="49"/>
      <c r="V45" s="49">
        <v>10</v>
      </c>
      <c r="W45" s="49"/>
      <c r="X45" s="49"/>
      <c r="Y45" s="49"/>
      <c r="Z45" s="49">
        <v>35</v>
      </c>
      <c r="AA45" s="49"/>
      <c r="AB45" s="49"/>
      <c r="AC45" s="49"/>
      <c r="AD45" s="49">
        <v>1</v>
      </c>
      <c r="AE45" s="49"/>
      <c r="AF45" s="49"/>
      <c r="AG45" s="49"/>
      <c r="AH45" s="94"/>
      <c r="AI45" s="49">
        <v>2</v>
      </c>
      <c r="AJ45" s="49">
        <v>2</v>
      </c>
      <c r="AK45" s="49"/>
      <c r="AL45" s="49"/>
      <c r="AM45" s="49"/>
      <c r="AN45" s="49"/>
      <c r="AO45" s="49"/>
      <c r="AP45" s="49"/>
      <c r="AQ45" s="49"/>
      <c r="AR45" s="49"/>
      <c r="AS45" s="49"/>
      <c r="AT45" s="49"/>
      <c r="AU45" s="49"/>
      <c r="AV45" s="49"/>
      <c r="AW45" s="49"/>
      <c r="AX45" s="49"/>
      <c r="AY45" s="49">
        <f t="shared" si="1"/>
        <v>50</v>
      </c>
    </row>
    <row r="46" spans="1:51">
      <c r="A46" s="82" t="s">
        <v>68</v>
      </c>
      <c r="B46" s="49"/>
      <c r="C46" s="49">
        <v>10</v>
      </c>
      <c r="D46" s="49"/>
      <c r="E46" s="49"/>
      <c r="F46" s="49"/>
      <c r="G46" s="49"/>
      <c r="H46" s="49"/>
      <c r="I46" s="93"/>
      <c r="J46" s="49"/>
      <c r="K46" s="49"/>
      <c r="L46" s="49"/>
      <c r="M46" s="49"/>
      <c r="N46" s="49"/>
      <c r="O46" s="49"/>
      <c r="P46" s="49"/>
      <c r="Q46" s="49"/>
      <c r="R46" s="49"/>
      <c r="S46" s="49"/>
      <c r="T46" s="49"/>
      <c r="U46" s="49"/>
      <c r="V46" s="49"/>
      <c r="W46" s="49"/>
      <c r="X46" s="49"/>
      <c r="Y46" s="49"/>
      <c r="Z46" s="49">
        <v>50</v>
      </c>
      <c r="AA46" s="49"/>
      <c r="AB46" s="49"/>
      <c r="AC46" s="49"/>
      <c r="AD46" s="49"/>
      <c r="AE46" s="49">
        <v>9</v>
      </c>
      <c r="AF46" s="49"/>
      <c r="AG46" s="49"/>
      <c r="AH46" s="94"/>
      <c r="AI46" s="49"/>
      <c r="AJ46" s="49"/>
      <c r="AK46" s="49"/>
      <c r="AL46" s="49"/>
      <c r="AM46" s="49"/>
      <c r="AN46" s="49"/>
      <c r="AO46" s="49"/>
      <c r="AP46" s="49"/>
      <c r="AQ46" s="49"/>
      <c r="AR46" s="49"/>
      <c r="AS46" s="49"/>
      <c r="AT46" s="49"/>
      <c r="AU46" s="49"/>
      <c r="AV46" s="49"/>
      <c r="AW46" s="49"/>
      <c r="AX46" s="49"/>
      <c r="AY46" s="49">
        <f t="shared" si="1"/>
        <v>69</v>
      </c>
    </row>
    <row r="47" spans="1:51" s="74" customFormat="1">
      <c r="A47" s="83" t="s">
        <v>323</v>
      </c>
      <c r="B47" s="84"/>
      <c r="C47" s="84"/>
      <c r="D47" s="84"/>
      <c r="E47" s="84"/>
      <c r="F47" s="84"/>
      <c r="G47" s="84"/>
      <c r="H47" s="84"/>
      <c r="I47" s="96"/>
      <c r="J47" s="84"/>
      <c r="K47" s="84"/>
      <c r="L47" s="84"/>
      <c r="M47" s="84"/>
      <c r="N47" s="84"/>
      <c r="O47" s="84"/>
      <c r="P47" s="84"/>
      <c r="Q47" s="84"/>
      <c r="R47" s="84"/>
      <c r="S47" s="84"/>
      <c r="T47" s="84"/>
      <c r="U47" s="84"/>
      <c r="V47" s="84"/>
      <c r="W47" s="84"/>
      <c r="X47" s="84"/>
      <c r="Y47" s="84"/>
      <c r="Z47" s="84">
        <v>20</v>
      </c>
      <c r="AA47" s="84"/>
      <c r="AB47" s="84"/>
      <c r="AC47" s="84"/>
      <c r="AD47" s="84"/>
      <c r="AE47" s="84"/>
      <c r="AF47" s="84"/>
      <c r="AG47" s="84"/>
      <c r="AH47" s="97"/>
      <c r="AI47" s="84"/>
      <c r="AJ47" s="84"/>
      <c r="AK47" s="84"/>
      <c r="AL47" s="84"/>
      <c r="AM47" s="84"/>
      <c r="AN47" s="84"/>
      <c r="AO47" s="84"/>
      <c r="AP47" s="84"/>
      <c r="AQ47" s="84"/>
      <c r="AR47" s="84"/>
      <c r="AS47" s="84"/>
      <c r="AT47" s="84"/>
      <c r="AU47" s="84"/>
      <c r="AV47" s="84"/>
      <c r="AW47" s="84"/>
      <c r="AX47" s="84"/>
      <c r="AY47" s="84">
        <f t="shared" si="1"/>
        <v>20</v>
      </c>
    </row>
    <row r="48" spans="1:51">
      <c r="A48" s="82" t="s">
        <v>71</v>
      </c>
      <c r="B48" s="49"/>
      <c r="C48" s="49"/>
      <c r="D48" s="49"/>
      <c r="E48" s="49"/>
      <c r="F48" s="49"/>
      <c r="G48" s="49"/>
      <c r="H48" s="49"/>
      <c r="I48" s="93"/>
      <c r="J48" s="49"/>
      <c r="K48" s="49"/>
      <c r="L48" s="49"/>
      <c r="M48" s="49"/>
      <c r="N48" s="49"/>
      <c r="O48" s="49"/>
      <c r="P48" s="49"/>
      <c r="Q48" s="49"/>
      <c r="R48" s="49"/>
      <c r="S48" s="49"/>
      <c r="T48" s="49"/>
      <c r="U48" s="49"/>
      <c r="V48" s="49"/>
      <c r="W48" s="49"/>
      <c r="X48" s="49"/>
      <c r="Y48" s="49"/>
      <c r="Z48" s="49"/>
      <c r="AA48" s="49"/>
      <c r="AB48" s="49"/>
      <c r="AC48" s="49"/>
      <c r="AD48" s="49">
        <v>2</v>
      </c>
      <c r="AE48" s="49">
        <v>1</v>
      </c>
      <c r="AF48" s="49"/>
      <c r="AG48" s="49"/>
      <c r="AH48" s="94"/>
      <c r="AI48" s="49"/>
      <c r="AJ48" s="49"/>
      <c r="AK48" s="49"/>
      <c r="AL48" s="49"/>
      <c r="AM48" s="49"/>
      <c r="AN48" s="49"/>
      <c r="AO48" s="49"/>
      <c r="AP48" s="49"/>
      <c r="AQ48" s="49"/>
      <c r="AR48" s="49"/>
      <c r="AS48" s="49"/>
      <c r="AT48" s="49"/>
      <c r="AU48" s="49"/>
      <c r="AV48" s="49"/>
      <c r="AW48" s="49"/>
      <c r="AX48" s="49"/>
      <c r="AY48" s="49">
        <f t="shared" si="1"/>
        <v>3</v>
      </c>
    </row>
    <row r="49" spans="1:51" ht="13" customHeight="1">
      <c r="A49" s="82" t="s">
        <v>74</v>
      </c>
      <c r="B49" s="49">
        <v>1</v>
      </c>
      <c r="C49" s="49"/>
      <c r="D49" s="49"/>
      <c r="E49" s="49"/>
      <c r="F49" s="49"/>
      <c r="G49" s="49"/>
      <c r="H49" s="49"/>
      <c r="I49" s="93"/>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94"/>
      <c r="AI49" s="49"/>
      <c r="AJ49" s="49"/>
      <c r="AK49" s="49"/>
      <c r="AL49" s="49"/>
      <c r="AM49" s="49"/>
      <c r="AN49" s="49"/>
      <c r="AO49" s="49"/>
      <c r="AP49" s="49"/>
      <c r="AQ49" s="49"/>
      <c r="AR49" s="49"/>
      <c r="AS49" s="49"/>
      <c r="AT49" s="49"/>
      <c r="AU49" s="49"/>
      <c r="AV49" s="49"/>
      <c r="AW49" s="49"/>
      <c r="AX49" s="49"/>
      <c r="AY49" s="49">
        <f t="shared" si="1"/>
        <v>1</v>
      </c>
    </row>
    <row r="50" spans="1:51">
      <c r="A50" s="82" t="s">
        <v>318</v>
      </c>
      <c r="B50" s="49"/>
      <c r="C50" s="49"/>
      <c r="D50" s="49"/>
      <c r="E50" s="49"/>
      <c r="F50" s="49"/>
      <c r="G50" s="49"/>
      <c r="H50" s="49"/>
      <c r="I50" s="93"/>
      <c r="J50" s="49"/>
      <c r="K50" s="49"/>
      <c r="L50" s="49"/>
      <c r="M50" s="49"/>
      <c r="N50" s="49"/>
      <c r="O50" s="49"/>
      <c r="P50" s="49"/>
      <c r="Q50" s="49"/>
      <c r="R50" s="49"/>
      <c r="S50" s="49"/>
      <c r="T50" s="49"/>
      <c r="U50" s="49"/>
      <c r="V50" s="49"/>
      <c r="W50" s="49"/>
      <c r="X50" s="49"/>
      <c r="Y50" s="49"/>
      <c r="Z50" s="49">
        <v>7</v>
      </c>
      <c r="AA50" s="49"/>
      <c r="AB50" s="49"/>
      <c r="AC50" s="49"/>
      <c r="AD50" s="49"/>
      <c r="AE50" s="49"/>
      <c r="AF50" s="49"/>
      <c r="AG50" s="49"/>
      <c r="AH50" s="94"/>
      <c r="AI50" s="49"/>
      <c r="AJ50" s="49"/>
      <c r="AK50" s="49"/>
      <c r="AL50" s="49"/>
      <c r="AM50" s="49"/>
      <c r="AN50" s="49"/>
      <c r="AO50" s="49"/>
      <c r="AP50" s="49"/>
      <c r="AQ50" s="49"/>
      <c r="AR50" s="49"/>
      <c r="AS50" s="49"/>
      <c r="AT50" s="49"/>
      <c r="AU50" s="49"/>
      <c r="AV50" s="49"/>
      <c r="AW50" s="49"/>
      <c r="AX50" s="49"/>
      <c r="AY50" s="49">
        <f t="shared" si="1"/>
        <v>7</v>
      </c>
    </row>
    <row r="51" spans="1:51">
      <c r="A51" s="82" t="s">
        <v>317</v>
      </c>
      <c r="B51" s="49"/>
      <c r="C51" s="49"/>
      <c r="D51" s="49"/>
      <c r="E51" s="49"/>
      <c r="F51" s="49"/>
      <c r="G51" s="49"/>
      <c r="H51" s="49"/>
      <c r="I51" s="93"/>
      <c r="J51" s="49"/>
      <c r="K51" s="49"/>
      <c r="L51" s="49"/>
      <c r="M51" s="49"/>
      <c r="N51" s="49"/>
      <c r="O51" s="49"/>
      <c r="P51" s="49"/>
      <c r="Q51" s="49"/>
      <c r="R51" s="49"/>
      <c r="S51" s="49"/>
      <c r="T51" s="49"/>
      <c r="U51" s="49"/>
      <c r="V51" s="49"/>
      <c r="W51" s="49"/>
      <c r="X51" s="49"/>
      <c r="Y51" s="49"/>
      <c r="Z51" s="49">
        <v>20</v>
      </c>
      <c r="AA51" s="49"/>
      <c r="AB51" s="49"/>
      <c r="AC51" s="49"/>
      <c r="AD51" s="49"/>
      <c r="AE51" s="49">
        <v>15</v>
      </c>
      <c r="AF51" s="49"/>
      <c r="AG51" s="49"/>
      <c r="AH51" s="94"/>
      <c r="AI51" s="49"/>
      <c r="AJ51" s="49"/>
      <c r="AK51" s="49"/>
      <c r="AL51" s="49"/>
      <c r="AM51" s="49"/>
      <c r="AN51" s="49"/>
      <c r="AO51" s="49"/>
      <c r="AP51" s="49"/>
      <c r="AQ51" s="49"/>
      <c r="AR51" s="49">
        <v>10</v>
      </c>
      <c r="AS51" s="49"/>
      <c r="AT51" s="49"/>
      <c r="AU51" s="49"/>
      <c r="AV51" s="49"/>
      <c r="AW51" s="49"/>
      <c r="AX51" s="49"/>
      <c r="AY51" s="49">
        <f t="shared" si="1"/>
        <v>45</v>
      </c>
    </row>
    <row r="52" spans="1:51">
      <c r="A52" s="71" t="s">
        <v>296</v>
      </c>
      <c r="B52" s="49">
        <f t="shared" ref="B52:AG52" si="2">SUM(B2:B51)</f>
        <v>13</v>
      </c>
      <c r="C52" s="49">
        <f t="shared" si="2"/>
        <v>833</v>
      </c>
      <c r="D52" s="49">
        <f t="shared" si="2"/>
        <v>207</v>
      </c>
      <c r="E52" s="49">
        <f t="shared" si="2"/>
        <v>241</v>
      </c>
      <c r="F52" s="49">
        <f t="shared" si="2"/>
        <v>60</v>
      </c>
      <c r="G52" s="49">
        <f t="shared" si="2"/>
        <v>3</v>
      </c>
      <c r="H52" s="49">
        <f t="shared" si="2"/>
        <v>24</v>
      </c>
      <c r="I52" s="49">
        <f t="shared" si="2"/>
        <v>20</v>
      </c>
      <c r="J52" s="49">
        <f t="shared" si="2"/>
        <v>0</v>
      </c>
      <c r="K52" s="49">
        <f t="shared" si="2"/>
        <v>75</v>
      </c>
      <c r="L52" s="49">
        <f t="shared" si="2"/>
        <v>29</v>
      </c>
      <c r="M52" s="49">
        <f t="shared" si="2"/>
        <v>1</v>
      </c>
      <c r="N52" s="49">
        <f t="shared" si="2"/>
        <v>0</v>
      </c>
      <c r="O52" s="49">
        <f t="shared" si="2"/>
        <v>389</v>
      </c>
      <c r="P52" s="49">
        <f t="shared" si="2"/>
        <v>1</v>
      </c>
      <c r="Q52" s="49">
        <f t="shared" si="2"/>
        <v>1</v>
      </c>
      <c r="R52" s="49">
        <f t="shared" si="2"/>
        <v>8</v>
      </c>
      <c r="S52" s="49">
        <f t="shared" si="2"/>
        <v>0</v>
      </c>
      <c r="T52" s="49">
        <f t="shared" si="2"/>
        <v>0</v>
      </c>
      <c r="U52" s="49">
        <f t="shared" si="2"/>
        <v>0</v>
      </c>
      <c r="V52" s="49">
        <f t="shared" si="2"/>
        <v>45</v>
      </c>
      <c r="W52" s="49">
        <f t="shared" si="2"/>
        <v>42</v>
      </c>
      <c r="X52" s="49">
        <f t="shared" si="2"/>
        <v>2</v>
      </c>
      <c r="Y52" s="49">
        <f t="shared" si="2"/>
        <v>21</v>
      </c>
      <c r="Z52" s="49">
        <f t="shared" si="2"/>
        <v>473</v>
      </c>
      <c r="AA52" s="49">
        <f t="shared" si="2"/>
        <v>1</v>
      </c>
      <c r="AB52" s="49">
        <f t="shared" si="2"/>
        <v>0</v>
      </c>
      <c r="AC52" s="49">
        <f t="shared" si="2"/>
        <v>0</v>
      </c>
      <c r="AD52" s="49">
        <f t="shared" si="2"/>
        <v>118</v>
      </c>
      <c r="AE52" s="49">
        <f t="shared" si="2"/>
        <v>111</v>
      </c>
      <c r="AF52" s="49">
        <f t="shared" si="2"/>
        <v>50</v>
      </c>
      <c r="AG52" s="49">
        <f t="shared" si="2"/>
        <v>1</v>
      </c>
      <c r="AH52" s="49">
        <f t="shared" ref="AH52:AX52" si="3">SUM(AH2:AH51)</f>
        <v>30</v>
      </c>
      <c r="AI52" s="49">
        <f t="shared" si="3"/>
        <v>17</v>
      </c>
      <c r="AJ52" s="49">
        <f t="shared" si="3"/>
        <v>11</v>
      </c>
      <c r="AK52" s="49">
        <f t="shared" si="3"/>
        <v>0</v>
      </c>
      <c r="AL52" s="49">
        <f t="shared" si="3"/>
        <v>8</v>
      </c>
      <c r="AM52" s="49">
        <f t="shared" si="3"/>
        <v>20</v>
      </c>
      <c r="AN52" s="49">
        <f t="shared" si="3"/>
        <v>8</v>
      </c>
      <c r="AO52" s="49">
        <f t="shared" si="3"/>
        <v>0</v>
      </c>
      <c r="AP52" s="49">
        <f t="shared" si="3"/>
        <v>0</v>
      </c>
      <c r="AQ52" s="49">
        <f t="shared" si="3"/>
        <v>0</v>
      </c>
      <c r="AR52" s="49">
        <f t="shared" si="3"/>
        <v>10</v>
      </c>
      <c r="AS52" s="49">
        <f t="shared" si="3"/>
        <v>0</v>
      </c>
      <c r="AT52" s="49">
        <f t="shared" si="3"/>
        <v>0</v>
      </c>
      <c r="AU52" s="49">
        <f t="shared" si="3"/>
        <v>3</v>
      </c>
      <c r="AV52" s="49">
        <f t="shared" si="3"/>
        <v>0</v>
      </c>
      <c r="AW52" s="49">
        <f t="shared" si="3"/>
        <v>15</v>
      </c>
      <c r="AX52" s="49">
        <f t="shared" si="3"/>
        <v>2</v>
      </c>
      <c r="AY52" s="49">
        <f>SUM(B52:AX52)</f>
        <v>2893</v>
      </c>
    </row>
    <row r="53" spans="1:51">
      <c r="A53" s="77" t="s">
        <v>320</v>
      </c>
      <c r="B53" t="s">
        <v>321</v>
      </c>
    </row>
    <row r="54" spans="1:51" ht="13" customHeight="1">
      <c r="A54" s="77" t="s">
        <v>325</v>
      </c>
      <c r="B54" t="s">
        <v>326</v>
      </c>
    </row>
  </sheetData>
  <phoneticPr fontId="6" type="noConversion"/>
  <pageMargins left="0.75" right="0.75" top="1" bottom="1" header="0.5" footer="0.5"/>
  <pageSetup scale="53" orientation="landscape" horizontalDpi="4294967292" verticalDpi="4294967292"/>
  <headerFooter>
    <oddHeader>&amp;C&amp;"Calibri,Regular"&amp;K000000Day in the Life 10/18/11_x000D_Fish Catch</oddHeader>
  </headerFooter>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8"/>
  <sheetViews>
    <sheetView workbookViewId="0">
      <selection sqref="A1:AM18"/>
    </sheetView>
  </sheetViews>
  <sheetFormatPr baseColWidth="10" defaultRowHeight="15" x14ac:dyDescent="0"/>
  <cols>
    <col min="2" max="2" width="4" customWidth="1"/>
    <col min="3" max="3" width="3.1640625" customWidth="1"/>
    <col min="4" max="5" width="3.5" customWidth="1"/>
    <col min="6" max="6" width="3.33203125" customWidth="1"/>
    <col min="7" max="7" width="3.5" customWidth="1"/>
    <col min="8" max="8" width="3.1640625" bestFit="1" customWidth="1"/>
    <col min="9" max="9" width="3.33203125" customWidth="1"/>
    <col min="10" max="10" width="3.83203125" customWidth="1"/>
    <col min="11" max="12" width="4" customWidth="1"/>
    <col min="13" max="13" width="3" customWidth="1"/>
    <col min="14" max="14" width="3.6640625" customWidth="1"/>
    <col min="15" max="15" width="3.33203125" customWidth="1"/>
    <col min="16" max="17" width="4" customWidth="1"/>
    <col min="18" max="18" width="3.6640625" customWidth="1"/>
    <col min="19" max="19" width="3.33203125" customWidth="1"/>
    <col min="20" max="20" width="5.5" customWidth="1"/>
    <col min="21" max="21" width="4" customWidth="1"/>
    <col min="22" max="23" width="4.1640625" customWidth="1"/>
    <col min="24" max="24" width="4" customWidth="1"/>
    <col min="25" max="25" width="3" customWidth="1"/>
    <col min="26" max="26" width="3.1640625" customWidth="1"/>
    <col min="27" max="27" width="3.83203125" customWidth="1"/>
    <col min="28" max="28" width="5.6640625" customWidth="1"/>
    <col min="29" max="30" width="3.33203125" customWidth="1"/>
    <col min="31" max="31" width="3.83203125" customWidth="1"/>
    <col min="32" max="32" width="4" customWidth="1"/>
    <col min="33" max="33" width="3.33203125" customWidth="1"/>
    <col min="34" max="34" width="4" customWidth="1"/>
    <col min="35" max="36" width="3.33203125" customWidth="1"/>
    <col min="37" max="37" width="3" customWidth="1"/>
    <col min="38" max="38" width="3.33203125" customWidth="1"/>
    <col min="39" max="39" width="4" customWidth="1"/>
  </cols>
  <sheetData>
    <row r="1" spans="1:39" ht="111">
      <c r="A1" s="62" t="s">
        <v>207</v>
      </c>
      <c r="B1" s="80" t="s">
        <v>255</v>
      </c>
      <c r="C1" s="80" t="s">
        <v>256</v>
      </c>
      <c r="D1" s="80" t="s">
        <v>257</v>
      </c>
      <c r="E1" s="80" t="s">
        <v>258</v>
      </c>
      <c r="F1" s="80" t="s">
        <v>259</v>
      </c>
      <c r="G1" s="80" t="s">
        <v>260</v>
      </c>
      <c r="H1" s="80" t="s">
        <v>261</v>
      </c>
      <c r="I1" s="80" t="s">
        <v>262</v>
      </c>
      <c r="J1" s="80" t="s">
        <v>263</v>
      </c>
      <c r="K1" s="80" t="s">
        <v>264</v>
      </c>
      <c r="L1" s="80" t="s">
        <v>265</v>
      </c>
      <c r="M1" s="80" t="s">
        <v>266</v>
      </c>
      <c r="N1" s="80" t="s">
        <v>267</v>
      </c>
      <c r="O1" s="80" t="s">
        <v>268</v>
      </c>
      <c r="P1" s="80" t="s">
        <v>269</v>
      </c>
      <c r="Q1" s="80" t="s">
        <v>270</v>
      </c>
      <c r="R1" s="80" t="s">
        <v>271</v>
      </c>
      <c r="S1" s="80" t="s">
        <v>272</v>
      </c>
      <c r="T1" s="80" t="s">
        <v>273</v>
      </c>
      <c r="U1" s="80" t="s">
        <v>274</v>
      </c>
      <c r="V1" s="80" t="s">
        <v>275</v>
      </c>
      <c r="W1" s="80" t="s">
        <v>300</v>
      </c>
      <c r="X1" s="80" t="s">
        <v>299</v>
      </c>
      <c r="Y1" s="80" t="s">
        <v>276</v>
      </c>
      <c r="Z1" s="80" t="s">
        <v>277</v>
      </c>
      <c r="AA1" s="80" t="s">
        <v>278</v>
      </c>
      <c r="AB1" s="80" t="s">
        <v>279</v>
      </c>
      <c r="AC1" s="80" t="s">
        <v>280</v>
      </c>
      <c r="AD1" s="80" t="s">
        <v>281</v>
      </c>
      <c r="AE1" s="80" t="s">
        <v>282</v>
      </c>
      <c r="AF1" s="80" t="s">
        <v>283</v>
      </c>
      <c r="AG1" s="80" t="s">
        <v>284</v>
      </c>
      <c r="AH1" s="80" t="s">
        <v>285</v>
      </c>
      <c r="AI1" s="80" t="s">
        <v>286</v>
      </c>
      <c r="AJ1" s="80" t="s">
        <v>287</v>
      </c>
      <c r="AK1" s="80" t="s">
        <v>288</v>
      </c>
      <c r="AL1" s="80" t="s">
        <v>289</v>
      </c>
      <c r="AM1" s="81" t="s">
        <v>290</v>
      </c>
    </row>
    <row r="2" spans="1:39">
      <c r="A2" s="82" t="s">
        <v>297</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v>1</v>
      </c>
      <c r="AL2" s="49"/>
      <c r="AM2" s="49">
        <f t="shared" ref="AM2:AM5" si="0">SUM(B2:AL2)</f>
        <v>1</v>
      </c>
    </row>
    <row r="3" spans="1:39">
      <c r="A3" s="52" t="s">
        <v>22</v>
      </c>
      <c r="B3" s="49"/>
      <c r="C3" s="49"/>
      <c r="D3" s="49"/>
      <c r="E3" s="49"/>
      <c r="F3" s="49"/>
      <c r="G3" s="49"/>
      <c r="H3" s="49"/>
      <c r="I3" s="49"/>
      <c r="J3" s="49"/>
      <c r="K3" s="49"/>
      <c r="L3" s="49"/>
      <c r="M3" s="49"/>
      <c r="N3" s="49"/>
      <c r="O3" s="49"/>
      <c r="P3" s="49"/>
      <c r="Q3" s="49"/>
      <c r="R3" s="49"/>
      <c r="S3" s="49"/>
      <c r="T3" s="49"/>
      <c r="U3" s="49"/>
      <c r="V3" s="49"/>
      <c r="W3" s="49"/>
      <c r="X3" s="49"/>
      <c r="Y3" s="49"/>
      <c r="Z3" s="49">
        <v>1</v>
      </c>
      <c r="AA3" s="49"/>
      <c r="AB3" s="49"/>
      <c r="AC3" s="49"/>
      <c r="AD3" s="49">
        <v>1</v>
      </c>
      <c r="AE3" s="49"/>
      <c r="AF3" s="49"/>
      <c r="AG3" s="49"/>
      <c r="AH3" s="49">
        <v>1</v>
      </c>
      <c r="AI3" s="49"/>
      <c r="AJ3" s="49">
        <v>1</v>
      </c>
      <c r="AK3" s="49"/>
      <c r="AL3" s="49"/>
      <c r="AM3" s="49">
        <f t="shared" si="0"/>
        <v>4</v>
      </c>
    </row>
    <row r="4" spans="1:39">
      <c r="A4" s="82" t="s">
        <v>23</v>
      </c>
      <c r="B4" s="49"/>
      <c r="C4" s="49"/>
      <c r="D4" s="49"/>
      <c r="E4" s="49"/>
      <c r="F4" s="49"/>
      <c r="G4" s="49"/>
      <c r="H4" s="49"/>
      <c r="I4" s="49"/>
      <c r="J4" s="49"/>
      <c r="K4" s="49"/>
      <c r="L4" s="49"/>
      <c r="M4" s="49"/>
      <c r="N4" s="49"/>
      <c r="O4" s="49"/>
      <c r="P4" s="49"/>
      <c r="Q4" s="49"/>
      <c r="R4" s="49"/>
      <c r="S4" s="49"/>
      <c r="T4" s="49"/>
      <c r="U4" s="49"/>
      <c r="V4" s="49"/>
      <c r="W4" s="49">
        <v>1</v>
      </c>
      <c r="X4" s="49">
        <v>1</v>
      </c>
      <c r="Y4" s="49"/>
      <c r="Z4" s="49">
        <v>1</v>
      </c>
      <c r="AA4" s="49"/>
      <c r="AB4" s="49"/>
      <c r="AC4" s="49"/>
      <c r="AD4" s="49"/>
      <c r="AE4" s="49"/>
      <c r="AF4" s="49"/>
      <c r="AG4" s="49"/>
      <c r="AH4" s="49"/>
      <c r="AI4" s="49"/>
      <c r="AJ4" s="49"/>
      <c r="AK4" s="49"/>
      <c r="AL4" s="49"/>
      <c r="AM4" s="49">
        <f t="shared" si="0"/>
        <v>3</v>
      </c>
    </row>
    <row r="5" spans="1:39">
      <c r="A5" s="82" t="s">
        <v>25</v>
      </c>
      <c r="B5" s="49"/>
      <c r="C5" s="49"/>
      <c r="D5" s="49"/>
      <c r="E5" s="49"/>
      <c r="F5" s="49"/>
      <c r="G5" s="49"/>
      <c r="H5" s="49"/>
      <c r="I5" s="49"/>
      <c r="J5" s="49"/>
      <c r="K5" s="49"/>
      <c r="L5" s="49">
        <v>1</v>
      </c>
      <c r="M5" s="49"/>
      <c r="N5" s="49"/>
      <c r="O5" s="49"/>
      <c r="P5" s="49"/>
      <c r="Q5" s="49"/>
      <c r="R5" s="49"/>
      <c r="S5" s="49"/>
      <c r="T5" s="49"/>
      <c r="U5" s="49"/>
      <c r="V5" s="49"/>
      <c r="W5" s="49"/>
      <c r="X5" s="49"/>
      <c r="Y5" s="49"/>
      <c r="Z5" s="49">
        <v>1</v>
      </c>
      <c r="AA5" s="49"/>
      <c r="AB5" s="49"/>
      <c r="AC5" s="49"/>
      <c r="AD5" s="49"/>
      <c r="AE5" s="49"/>
      <c r="AF5" s="49"/>
      <c r="AG5" s="49"/>
      <c r="AH5" s="49"/>
      <c r="AI5" s="49"/>
      <c r="AJ5" s="49"/>
      <c r="AK5" s="49"/>
      <c r="AL5" s="49"/>
      <c r="AM5" s="49">
        <f t="shared" si="0"/>
        <v>2</v>
      </c>
    </row>
    <row r="6" spans="1:39">
      <c r="A6" s="83" t="s">
        <v>304</v>
      </c>
      <c r="B6" s="84"/>
      <c r="C6" s="84"/>
      <c r="D6" s="84"/>
      <c r="E6" s="84"/>
      <c r="F6" s="84"/>
      <c r="G6" s="84"/>
      <c r="H6" s="84"/>
      <c r="I6" s="84"/>
      <c r="J6" s="84"/>
      <c r="K6" s="84"/>
      <c r="L6" s="84"/>
      <c r="M6" s="84"/>
      <c r="N6" s="84"/>
      <c r="O6" s="84"/>
      <c r="P6" s="84"/>
      <c r="Q6" s="84"/>
      <c r="R6" s="84"/>
      <c r="S6" s="84"/>
      <c r="T6" s="84"/>
      <c r="U6" s="84"/>
      <c r="V6" s="84"/>
      <c r="W6" s="84"/>
      <c r="X6" s="84">
        <v>1</v>
      </c>
      <c r="Y6" s="84"/>
      <c r="Z6" s="84">
        <v>1</v>
      </c>
      <c r="AA6" s="84"/>
      <c r="AB6" s="84"/>
      <c r="AC6" s="84"/>
      <c r="AD6" s="84"/>
      <c r="AE6" s="84"/>
      <c r="AF6" s="84"/>
      <c r="AG6" s="84"/>
      <c r="AH6" s="84"/>
      <c r="AI6" s="84"/>
      <c r="AJ6" s="84"/>
      <c r="AK6" s="84"/>
      <c r="AL6" s="84"/>
      <c r="AM6" s="84">
        <f t="shared" ref="AM6:AM8" si="1">SUM(B6:AL6)</f>
        <v>2</v>
      </c>
    </row>
    <row r="7" spans="1:39">
      <c r="A7" s="85" t="s">
        <v>45</v>
      </c>
      <c r="B7" s="84"/>
      <c r="C7" s="84">
        <v>4</v>
      </c>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f t="shared" si="1"/>
        <v>4</v>
      </c>
    </row>
    <row r="8" spans="1:39">
      <c r="A8" s="82" t="s">
        <v>51</v>
      </c>
      <c r="B8" s="49"/>
      <c r="C8" s="49"/>
      <c r="D8" s="49"/>
      <c r="E8" s="49"/>
      <c r="F8" s="49"/>
      <c r="G8" s="49"/>
      <c r="H8" s="49"/>
      <c r="I8" s="49">
        <v>2</v>
      </c>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f t="shared" si="1"/>
        <v>2</v>
      </c>
    </row>
    <row r="9" spans="1:39">
      <c r="A9" s="83" t="s">
        <v>293</v>
      </c>
      <c r="B9" s="84"/>
      <c r="C9" s="84"/>
      <c r="D9" s="84">
        <v>1</v>
      </c>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f t="shared" ref="AM9:AM17" si="2">SUM(B9:AL9)</f>
        <v>1</v>
      </c>
    </row>
    <row r="10" spans="1:39">
      <c r="A10" s="83" t="s">
        <v>54</v>
      </c>
      <c r="B10" s="84"/>
      <c r="C10" s="84">
        <v>1</v>
      </c>
      <c r="D10" s="84">
        <v>1</v>
      </c>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f t="shared" si="2"/>
        <v>2</v>
      </c>
    </row>
    <row r="11" spans="1:39">
      <c r="A11" s="83" t="s">
        <v>56</v>
      </c>
      <c r="B11" s="84"/>
      <c r="C11" s="84"/>
      <c r="D11" s="84"/>
      <c r="E11" s="84"/>
      <c r="F11" s="84"/>
      <c r="G11" s="84"/>
      <c r="H11" s="84"/>
      <c r="I11" s="84"/>
      <c r="J11" s="84"/>
      <c r="K11" s="84"/>
      <c r="L11" s="84"/>
      <c r="M11" s="84"/>
      <c r="N11" s="84"/>
      <c r="O11" s="84"/>
      <c r="P11" s="84"/>
      <c r="Q11" s="84"/>
      <c r="R11" s="84"/>
      <c r="S11" s="84"/>
      <c r="T11" s="84"/>
      <c r="U11" s="84"/>
      <c r="V11" s="84"/>
      <c r="W11" s="84"/>
      <c r="X11" s="84">
        <v>1</v>
      </c>
      <c r="Y11" s="84"/>
      <c r="Z11" s="84">
        <v>1</v>
      </c>
      <c r="AA11" s="84"/>
      <c r="AB11" s="84"/>
      <c r="AC11" s="84"/>
      <c r="AD11" s="84"/>
      <c r="AE11" s="84"/>
      <c r="AF11" s="84"/>
      <c r="AG11" s="84"/>
      <c r="AH11" s="84"/>
      <c r="AI11" s="84"/>
      <c r="AJ11" s="84"/>
      <c r="AK11" s="84"/>
      <c r="AL11" s="84"/>
      <c r="AM11" s="84">
        <f t="shared" si="2"/>
        <v>2</v>
      </c>
    </row>
    <row r="12" spans="1:39">
      <c r="A12" s="83" t="s">
        <v>62</v>
      </c>
      <c r="B12" s="84"/>
      <c r="C12" s="84"/>
      <c r="D12" s="84"/>
      <c r="E12" s="84"/>
      <c r="F12" s="84"/>
      <c r="G12" s="84"/>
      <c r="H12" s="84"/>
      <c r="I12" s="84">
        <v>1</v>
      </c>
      <c r="J12" s="84"/>
      <c r="K12" s="84"/>
      <c r="L12" s="84"/>
      <c r="M12" s="84"/>
      <c r="N12" s="84"/>
      <c r="O12" s="84"/>
      <c r="P12" s="84">
        <v>1</v>
      </c>
      <c r="Q12" s="84"/>
      <c r="R12" s="84"/>
      <c r="S12" s="84"/>
      <c r="T12" s="84"/>
      <c r="U12" s="84"/>
      <c r="V12" s="84"/>
      <c r="W12" s="84"/>
      <c r="X12" s="84"/>
      <c r="Y12" s="84"/>
      <c r="Z12" s="84"/>
      <c r="AA12" s="84"/>
      <c r="AB12" s="84"/>
      <c r="AC12" s="84"/>
      <c r="AD12" s="84"/>
      <c r="AE12" s="84"/>
      <c r="AF12" s="84"/>
      <c r="AG12" s="84"/>
      <c r="AH12" s="84"/>
      <c r="AI12" s="84"/>
      <c r="AJ12" s="84"/>
      <c r="AK12" s="84"/>
      <c r="AL12" s="84"/>
      <c r="AM12" s="84">
        <f t="shared" si="2"/>
        <v>2</v>
      </c>
    </row>
    <row r="13" spans="1:39" ht="30">
      <c r="A13" s="86" t="s">
        <v>63</v>
      </c>
      <c r="B13" s="84"/>
      <c r="C13" s="84">
        <v>1</v>
      </c>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f t="shared" si="2"/>
        <v>1</v>
      </c>
    </row>
    <row r="14" spans="1:39" ht="30">
      <c r="A14" s="87" t="s">
        <v>66</v>
      </c>
      <c r="B14" s="49"/>
      <c r="C14" s="49"/>
      <c r="D14" s="49">
        <v>9</v>
      </c>
      <c r="E14" s="49"/>
      <c r="F14" s="49"/>
      <c r="G14" s="49"/>
      <c r="H14" s="49"/>
      <c r="I14" s="49"/>
      <c r="J14" s="49"/>
      <c r="K14" s="49"/>
      <c r="L14" s="49"/>
      <c r="M14" s="49" t="s">
        <v>291</v>
      </c>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f t="shared" si="2"/>
        <v>9</v>
      </c>
    </row>
    <row r="15" spans="1:39">
      <c r="A15" s="82" t="s">
        <v>74</v>
      </c>
      <c r="B15" s="49"/>
      <c r="C15" s="49"/>
      <c r="D15" s="49"/>
      <c r="E15" s="49"/>
      <c r="F15" s="49">
        <v>1</v>
      </c>
      <c r="G15" s="49"/>
      <c r="H15" s="49"/>
      <c r="I15" s="49"/>
      <c r="J15" s="49"/>
      <c r="K15" s="49"/>
      <c r="L15" s="49"/>
      <c r="M15" s="49"/>
      <c r="N15" s="49"/>
      <c r="O15" s="49"/>
      <c r="P15" s="49"/>
      <c r="Q15" s="49">
        <v>26</v>
      </c>
      <c r="R15" s="49"/>
      <c r="S15" s="49"/>
      <c r="T15" s="49"/>
      <c r="U15" s="49"/>
      <c r="V15" s="49"/>
      <c r="W15" s="49"/>
      <c r="X15" s="49"/>
      <c r="Y15" s="49"/>
      <c r="Z15" s="49"/>
      <c r="AA15" s="49"/>
      <c r="AB15" s="49"/>
      <c r="AC15" s="49"/>
      <c r="AD15" s="49"/>
      <c r="AE15" s="49"/>
      <c r="AF15" s="49"/>
      <c r="AG15" s="49"/>
      <c r="AH15" s="49"/>
      <c r="AI15" s="49"/>
      <c r="AJ15" s="49"/>
      <c r="AK15" s="49"/>
      <c r="AL15" s="49"/>
      <c r="AM15" s="49">
        <f t="shared" si="2"/>
        <v>27</v>
      </c>
    </row>
    <row r="16" spans="1:39" ht="30">
      <c r="A16" s="82" t="s">
        <v>80</v>
      </c>
      <c r="B16" s="49"/>
      <c r="C16" s="49"/>
      <c r="D16" s="49">
        <v>1</v>
      </c>
      <c r="E16" s="49"/>
      <c r="F16" s="49"/>
      <c r="G16" s="49"/>
      <c r="H16" s="49"/>
      <c r="I16" s="49"/>
      <c r="J16" s="49">
        <v>2</v>
      </c>
      <c r="K16" s="49"/>
      <c r="L16" s="49"/>
      <c r="M16" s="49">
        <v>2</v>
      </c>
      <c r="N16" s="49"/>
      <c r="O16" s="49"/>
      <c r="P16" s="49"/>
      <c r="Q16" s="49">
        <v>1</v>
      </c>
      <c r="R16" s="49"/>
      <c r="S16" s="49"/>
      <c r="T16" s="49"/>
      <c r="U16" s="49"/>
      <c r="V16" s="49"/>
      <c r="W16" s="49"/>
      <c r="X16" s="49"/>
      <c r="Y16" s="49"/>
      <c r="Z16" s="49"/>
      <c r="AA16" s="49"/>
      <c r="AB16" s="49"/>
      <c r="AC16" s="49"/>
      <c r="AD16" s="49"/>
      <c r="AE16" s="49"/>
      <c r="AF16" s="49"/>
      <c r="AG16" s="49"/>
      <c r="AH16" s="49"/>
      <c r="AI16" s="49"/>
      <c r="AJ16" s="49"/>
      <c r="AK16" s="49"/>
      <c r="AL16" s="49"/>
      <c r="AM16" s="49">
        <f t="shared" si="2"/>
        <v>6</v>
      </c>
    </row>
    <row r="17" spans="1:39" ht="30">
      <c r="A17" s="82" t="s">
        <v>81</v>
      </c>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f t="shared" si="2"/>
        <v>0</v>
      </c>
    </row>
    <row r="18" spans="1:39">
      <c r="A18" s="49"/>
      <c r="B18" s="49">
        <f>SUM(B2:B17)</f>
        <v>0</v>
      </c>
      <c r="C18" s="49">
        <f t="shared" ref="C18:AL18" si="3">SUM(C2:C17)</f>
        <v>6</v>
      </c>
      <c r="D18" s="49">
        <f t="shared" si="3"/>
        <v>12</v>
      </c>
      <c r="E18" s="49">
        <f t="shared" si="3"/>
        <v>0</v>
      </c>
      <c r="F18" s="49">
        <f t="shared" si="3"/>
        <v>1</v>
      </c>
      <c r="G18" s="49">
        <f t="shared" si="3"/>
        <v>0</v>
      </c>
      <c r="H18" s="49">
        <f t="shared" si="3"/>
        <v>0</v>
      </c>
      <c r="I18" s="49">
        <f t="shared" si="3"/>
        <v>3</v>
      </c>
      <c r="J18" s="49">
        <f t="shared" si="3"/>
        <v>2</v>
      </c>
      <c r="K18" s="49">
        <f t="shared" si="3"/>
        <v>0</v>
      </c>
      <c r="L18" s="49">
        <f t="shared" si="3"/>
        <v>1</v>
      </c>
      <c r="M18" s="49">
        <f t="shared" si="3"/>
        <v>2</v>
      </c>
      <c r="N18" s="49">
        <f t="shared" si="3"/>
        <v>0</v>
      </c>
      <c r="O18" s="49">
        <f t="shared" si="3"/>
        <v>0</v>
      </c>
      <c r="P18" s="49">
        <f t="shared" si="3"/>
        <v>1</v>
      </c>
      <c r="Q18" s="49">
        <f t="shared" si="3"/>
        <v>27</v>
      </c>
      <c r="R18" s="49">
        <f t="shared" si="3"/>
        <v>0</v>
      </c>
      <c r="S18" s="49">
        <f t="shared" si="3"/>
        <v>0</v>
      </c>
      <c r="T18" s="49">
        <f t="shared" si="3"/>
        <v>0</v>
      </c>
      <c r="U18" s="49">
        <f t="shared" si="3"/>
        <v>0</v>
      </c>
      <c r="V18" s="49">
        <f t="shared" si="3"/>
        <v>0</v>
      </c>
      <c r="W18" s="49">
        <f t="shared" si="3"/>
        <v>1</v>
      </c>
      <c r="X18" s="49">
        <f t="shared" si="3"/>
        <v>3</v>
      </c>
      <c r="Y18" s="49">
        <f t="shared" si="3"/>
        <v>0</v>
      </c>
      <c r="Z18" s="49">
        <f t="shared" si="3"/>
        <v>5</v>
      </c>
      <c r="AA18" s="49">
        <f t="shared" si="3"/>
        <v>0</v>
      </c>
      <c r="AB18" s="49">
        <f t="shared" si="3"/>
        <v>0</v>
      </c>
      <c r="AC18" s="49">
        <f t="shared" si="3"/>
        <v>0</v>
      </c>
      <c r="AD18" s="49">
        <f t="shared" si="3"/>
        <v>1</v>
      </c>
      <c r="AE18" s="49">
        <f t="shared" si="3"/>
        <v>0</v>
      </c>
      <c r="AF18" s="49">
        <f t="shared" si="3"/>
        <v>0</v>
      </c>
      <c r="AG18" s="49">
        <f t="shared" si="3"/>
        <v>0</v>
      </c>
      <c r="AH18" s="49">
        <f t="shared" si="3"/>
        <v>1</v>
      </c>
      <c r="AI18" s="49">
        <f t="shared" si="3"/>
        <v>0</v>
      </c>
      <c r="AJ18" s="49">
        <f t="shared" si="3"/>
        <v>1</v>
      </c>
      <c r="AK18" s="49">
        <f t="shared" si="3"/>
        <v>1</v>
      </c>
      <c r="AL18" s="49">
        <f t="shared" si="3"/>
        <v>0</v>
      </c>
      <c r="AM18" s="49">
        <f>SUM(B18:AL18)</f>
        <v>68</v>
      </c>
    </row>
  </sheetData>
  <phoneticPr fontId="6" type="noConversion"/>
  <pageMargins left="0.75" right="0.75" top="1" bottom="1" header="0.5" footer="0.5"/>
  <pageSetup scale="75" orientation="landscape" horizontalDpi="4294967292" verticalDpi="4294967292"/>
  <headerFooter>
    <oddHeader>&amp;C&amp;"Calibri,Regular"&amp;K000000Day in the Life 10/18/11_x000D_Invertebrate Tally</oddHead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61"/>
  <sheetViews>
    <sheetView workbookViewId="0">
      <selection activeCell="C1" sqref="C1"/>
    </sheetView>
  </sheetViews>
  <sheetFormatPr baseColWidth="10" defaultRowHeight="15" x14ac:dyDescent="0"/>
  <cols>
    <col min="1" max="1" width="21.83203125" customWidth="1"/>
    <col min="2" max="2" width="14.83203125" customWidth="1"/>
    <col min="3" max="3" width="14.33203125" customWidth="1"/>
    <col min="4" max="4" width="14" customWidth="1"/>
    <col min="5" max="5" width="15.83203125" customWidth="1"/>
    <col min="6" max="6" width="12.5" customWidth="1"/>
    <col min="7" max="7" width="9.5" customWidth="1"/>
    <col min="8" max="8" width="15.83203125" customWidth="1"/>
  </cols>
  <sheetData>
    <row r="1" spans="1:8" ht="79">
      <c r="A1" s="1" t="s">
        <v>0</v>
      </c>
      <c r="B1" s="1" t="s">
        <v>1</v>
      </c>
      <c r="C1" s="2" t="s">
        <v>2</v>
      </c>
      <c r="D1" s="1" t="s">
        <v>3</v>
      </c>
      <c r="E1" s="1" t="s">
        <v>4</v>
      </c>
      <c r="F1" s="1" t="s">
        <v>341</v>
      </c>
      <c r="G1" s="1" t="s">
        <v>342</v>
      </c>
      <c r="H1" s="1" t="s">
        <v>195</v>
      </c>
    </row>
    <row r="2" spans="1:8">
      <c r="A2" s="3" t="s">
        <v>5</v>
      </c>
      <c r="B2" s="106">
        <v>0.29166666666666669</v>
      </c>
      <c r="C2" s="107"/>
      <c r="D2" s="48" t="s">
        <v>59</v>
      </c>
      <c r="E2" s="48" t="s">
        <v>343</v>
      </c>
      <c r="F2" s="48" t="s">
        <v>344</v>
      </c>
      <c r="G2" s="48" t="s">
        <v>344</v>
      </c>
      <c r="H2" s="48"/>
    </row>
    <row r="3" spans="1:8">
      <c r="A3" s="3" t="s">
        <v>11</v>
      </c>
      <c r="B3" s="82">
        <v>0.45833333333333331</v>
      </c>
      <c r="C3" s="108" t="s">
        <v>345</v>
      </c>
      <c r="D3" s="52" t="s">
        <v>346</v>
      </c>
      <c r="E3" s="52" t="s">
        <v>347</v>
      </c>
      <c r="F3" s="48">
        <v>0.8</v>
      </c>
      <c r="G3" s="48">
        <v>5.0000000000000001E-3</v>
      </c>
      <c r="H3" s="48"/>
    </row>
    <row r="4" spans="1:8" ht="30">
      <c r="A4" s="3" t="s">
        <v>348</v>
      </c>
      <c r="B4" s="106">
        <v>0.5625</v>
      </c>
      <c r="C4" s="108" t="s">
        <v>345</v>
      </c>
      <c r="D4" s="48" t="s">
        <v>349</v>
      </c>
      <c r="E4" s="48" t="s">
        <v>347</v>
      </c>
      <c r="F4" s="48">
        <v>0.8</v>
      </c>
      <c r="G4" s="48">
        <v>5.0000000000000001E-3</v>
      </c>
      <c r="H4" s="48"/>
    </row>
    <row r="5" spans="1:8" ht="30">
      <c r="A5" s="82" t="s">
        <v>350</v>
      </c>
      <c r="B5" s="106">
        <v>0.39583333333333331</v>
      </c>
      <c r="C5" s="109" t="s">
        <v>345</v>
      </c>
      <c r="D5" s="52" t="s">
        <v>346</v>
      </c>
      <c r="E5" s="52" t="s">
        <v>347</v>
      </c>
      <c r="F5" s="48">
        <v>0.8</v>
      </c>
      <c r="G5" s="48">
        <v>5.0000000000000001E-3</v>
      </c>
      <c r="H5" s="48"/>
    </row>
    <row r="6" spans="1:8">
      <c r="A6" s="5" t="s">
        <v>14</v>
      </c>
      <c r="B6" s="106">
        <v>0.5625</v>
      </c>
      <c r="C6" s="109" t="s">
        <v>345</v>
      </c>
      <c r="D6" s="52" t="s">
        <v>346</v>
      </c>
      <c r="E6" s="52" t="s">
        <v>347</v>
      </c>
      <c r="F6" s="48">
        <v>0.8</v>
      </c>
      <c r="G6" s="48">
        <v>5.0000000000000001E-3</v>
      </c>
      <c r="H6" s="48"/>
    </row>
    <row r="7" spans="1:8">
      <c r="A7" s="3" t="s">
        <v>15</v>
      </c>
      <c r="B7" s="106">
        <v>0.4513888888888889</v>
      </c>
      <c r="C7" s="109" t="s">
        <v>345</v>
      </c>
      <c r="D7" s="52" t="s">
        <v>346</v>
      </c>
      <c r="E7" s="52" t="s">
        <v>347</v>
      </c>
      <c r="F7" s="48">
        <v>0.8</v>
      </c>
      <c r="G7" s="48">
        <v>5.0000000000000001E-3</v>
      </c>
      <c r="H7" s="48"/>
    </row>
    <row r="8" spans="1:8">
      <c r="A8" s="5" t="s">
        <v>17</v>
      </c>
      <c r="B8" s="106">
        <v>0.65625</v>
      </c>
      <c r="C8" s="109" t="s">
        <v>345</v>
      </c>
      <c r="D8" s="52" t="s">
        <v>346</v>
      </c>
      <c r="E8" s="52" t="s">
        <v>347</v>
      </c>
      <c r="F8" s="48">
        <v>0.8</v>
      </c>
      <c r="G8" s="48">
        <v>5.0000000000000001E-3</v>
      </c>
      <c r="H8" s="48"/>
    </row>
    <row r="9" spans="1:8">
      <c r="A9" s="3" t="s">
        <v>18</v>
      </c>
      <c r="B9" s="106">
        <v>0.40972222222222227</v>
      </c>
      <c r="C9" s="109" t="s">
        <v>345</v>
      </c>
      <c r="D9" s="52" t="s">
        <v>346</v>
      </c>
      <c r="E9" s="52" t="s">
        <v>347</v>
      </c>
      <c r="F9" s="48">
        <v>0.8</v>
      </c>
      <c r="G9" s="48">
        <v>5.0000000000000001E-3</v>
      </c>
      <c r="H9" s="48"/>
    </row>
    <row r="10" spans="1:8">
      <c r="A10" s="5" t="s">
        <v>19</v>
      </c>
      <c r="B10" s="106">
        <v>0.51388888888888895</v>
      </c>
      <c r="C10" s="109" t="s">
        <v>345</v>
      </c>
      <c r="D10" s="52" t="s">
        <v>346</v>
      </c>
      <c r="E10" s="52" t="s">
        <v>347</v>
      </c>
      <c r="F10" s="48">
        <v>0.8</v>
      </c>
      <c r="G10" s="48">
        <v>5.0000000000000001E-3</v>
      </c>
      <c r="H10" s="48"/>
    </row>
    <row r="11" spans="1:8">
      <c r="A11" s="3" t="s">
        <v>20</v>
      </c>
      <c r="B11" s="106">
        <v>0.44722222222222219</v>
      </c>
      <c r="C11" s="109" t="s">
        <v>345</v>
      </c>
      <c r="D11" s="52" t="s">
        <v>346</v>
      </c>
      <c r="E11" s="52" t="s">
        <v>347</v>
      </c>
      <c r="F11" s="48">
        <v>0.8</v>
      </c>
      <c r="G11" s="48">
        <v>5.0000000000000001E-3</v>
      </c>
      <c r="H11" s="48"/>
    </row>
    <row r="12" spans="1:8">
      <c r="A12" s="5" t="s">
        <v>21</v>
      </c>
      <c r="B12" s="106">
        <v>0.4375</v>
      </c>
      <c r="C12" s="109" t="s">
        <v>345</v>
      </c>
      <c r="D12" s="52" t="s">
        <v>346</v>
      </c>
      <c r="E12" s="52" t="s">
        <v>347</v>
      </c>
      <c r="F12" s="48">
        <v>0.8</v>
      </c>
      <c r="G12" s="48">
        <v>5.0000000000000001E-3</v>
      </c>
      <c r="H12" s="48"/>
    </row>
    <row r="13" spans="1:8">
      <c r="A13" s="3" t="s">
        <v>22</v>
      </c>
      <c r="B13" s="106">
        <v>0.53402777777777777</v>
      </c>
      <c r="C13" s="109" t="s">
        <v>345</v>
      </c>
      <c r="D13" s="52" t="s">
        <v>346</v>
      </c>
      <c r="E13" s="52" t="s">
        <v>347</v>
      </c>
      <c r="F13" s="48">
        <v>0.8</v>
      </c>
      <c r="G13" s="48">
        <v>5.0000000000000001E-3</v>
      </c>
      <c r="H13" s="48"/>
    </row>
    <row r="14" spans="1:8">
      <c r="A14" s="5" t="s">
        <v>23</v>
      </c>
      <c r="B14" s="106">
        <v>0.47916666666666669</v>
      </c>
      <c r="C14" s="109" t="s">
        <v>345</v>
      </c>
      <c r="D14" s="52" t="s">
        <v>346</v>
      </c>
      <c r="E14" s="52" t="s">
        <v>347</v>
      </c>
      <c r="F14" s="48">
        <v>0.8</v>
      </c>
      <c r="G14" s="48">
        <v>5.0000000000000001E-3</v>
      </c>
      <c r="H14" s="48"/>
    </row>
    <row r="15" spans="1:8">
      <c r="A15" s="3" t="s">
        <v>24</v>
      </c>
      <c r="B15" s="110">
        <v>0.4375</v>
      </c>
      <c r="C15" s="109" t="s">
        <v>345</v>
      </c>
      <c r="D15" s="52" t="s">
        <v>346</v>
      </c>
      <c r="E15" s="52" t="s">
        <v>347</v>
      </c>
      <c r="F15" s="48">
        <v>0.8</v>
      </c>
      <c r="G15" s="48">
        <v>5.0000000000000001E-3</v>
      </c>
      <c r="H15" s="48"/>
    </row>
    <row r="16" spans="1:8">
      <c r="A16" s="5" t="s">
        <v>25</v>
      </c>
      <c r="B16" s="106">
        <v>0.40416666666666662</v>
      </c>
      <c r="C16" s="109" t="s">
        <v>345</v>
      </c>
      <c r="D16" s="52" t="s">
        <v>346</v>
      </c>
      <c r="E16" s="52" t="s">
        <v>347</v>
      </c>
      <c r="F16" s="48">
        <v>0.8</v>
      </c>
      <c r="G16" s="48">
        <v>5.0000000000000001E-3</v>
      </c>
      <c r="H16" s="48"/>
    </row>
    <row r="17" spans="1:8">
      <c r="A17" s="3" t="s">
        <v>26</v>
      </c>
      <c r="B17" s="106">
        <v>0.5625</v>
      </c>
      <c r="C17" s="109" t="s">
        <v>345</v>
      </c>
      <c r="D17" s="52" t="s">
        <v>346</v>
      </c>
      <c r="E17" s="52" t="s">
        <v>347</v>
      </c>
      <c r="F17" s="48">
        <v>0.8</v>
      </c>
      <c r="G17" s="48">
        <v>5.0000000000000001E-3</v>
      </c>
      <c r="H17" s="48"/>
    </row>
    <row r="18" spans="1:8">
      <c r="A18" s="5" t="s">
        <v>27</v>
      </c>
      <c r="B18" s="106">
        <v>0.4375</v>
      </c>
      <c r="C18" s="109" t="s">
        <v>345</v>
      </c>
      <c r="D18" s="52" t="s">
        <v>346</v>
      </c>
      <c r="E18" s="52" t="s">
        <v>347</v>
      </c>
      <c r="F18" s="48">
        <v>0.8</v>
      </c>
      <c r="G18" s="48">
        <v>5.0000000000000001E-3</v>
      </c>
      <c r="H18" s="48"/>
    </row>
    <row r="19" spans="1:8">
      <c r="A19" s="3" t="s">
        <v>29</v>
      </c>
      <c r="B19" s="106">
        <v>0.48958333333333331</v>
      </c>
      <c r="C19" s="109" t="s">
        <v>345</v>
      </c>
      <c r="D19" s="52" t="s">
        <v>346</v>
      </c>
      <c r="E19" s="52" t="s">
        <v>347</v>
      </c>
      <c r="F19" s="48">
        <v>0.8</v>
      </c>
      <c r="G19" s="48">
        <v>5.0000000000000001E-3</v>
      </c>
      <c r="H19" s="48"/>
    </row>
    <row r="20" spans="1:8">
      <c r="A20" s="5" t="s">
        <v>30</v>
      </c>
      <c r="B20" s="106">
        <v>0.5</v>
      </c>
      <c r="C20" s="109" t="s">
        <v>345</v>
      </c>
      <c r="D20" s="52" t="s">
        <v>346</v>
      </c>
      <c r="E20" s="52" t="s">
        <v>347</v>
      </c>
      <c r="F20" s="48">
        <v>0.8</v>
      </c>
      <c r="G20" s="48">
        <v>5.0000000000000001E-3</v>
      </c>
      <c r="H20" s="48"/>
    </row>
    <row r="21" spans="1:8">
      <c r="A21" s="3" t="s">
        <v>31</v>
      </c>
      <c r="B21" s="48" t="s">
        <v>351</v>
      </c>
      <c r="C21" s="109"/>
      <c r="D21" s="48"/>
      <c r="E21" s="48"/>
      <c r="F21" s="48"/>
      <c r="G21" s="48"/>
      <c r="H21" s="48"/>
    </row>
    <row r="22" spans="1:8">
      <c r="A22" s="3" t="s">
        <v>33</v>
      </c>
      <c r="B22" s="106">
        <v>0.4375</v>
      </c>
      <c r="C22" s="109" t="s">
        <v>345</v>
      </c>
      <c r="D22" s="52" t="s">
        <v>346</v>
      </c>
      <c r="E22" s="52" t="s">
        <v>347</v>
      </c>
      <c r="F22" s="48">
        <v>1</v>
      </c>
      <c r="G22" s="48">
        <v>5.0000000000000001E-3</v>
      </c>
      <c r="H22" s="48"/>
    </row>
    <row r="23" spans="1:8">
      <c r="A23" s="3" t="s">
        <v>34</v>
      </c>
      <c r="B23" s="48"/>
      <c r="C23" s="109" t="s">
        <v>345</v>
      </c>
      <c r="D23" s="52" t="s">
        <v>346</v>
      </c>
      <c r="E23" s="52" t="s">
        <v>347</v>
      </c>
      <c r="F23" s="48">
        <v>0.8</v>
      </c>
      <c r="G23" s="48">
        <v>5.0000000000000001E-3</v>
      </c>
      <c r="H23" s="48"/>
    </row>
    <row r="24" spans="1:8">
      <c r="A24" s="5" t="s">
        <v>35</v>
      </c>
      <c r="B24" s="106">
        <v>0.47916666666666669</v>
      </c>
      <c r="C24" s="109" t="s">
        <v>345</v>
      </c>
      <c r="D24" s="52" t="s">
        <v>346</v>
      </c>
      <c r="E24" s="52" t="s">
        <v>347</v>
      </c>
      <c r="F24" s="48">
        <v>0.8</v>
      </c>
      <c r="G24" s="48">
        <v>5.0000000000000001E-3</v>
      </c>
      <c r="H24" s="48"/>
    </row>
    <row r="25" spans="1:8">
      <c r="A25" s="3" t="s">
        <v>352</v>
      </c>
      <c r="B25" s="48"/>
      <c r="C25" s="109" t="s">
        <v>345</v>
      </c>
      <c r="D25" s="52" t="s">
        <v>346</v>
      </c>
      <c r="E25" s="52" t="s">
        <v>347</v>
      </c>
      <c r="F25" s="48">
        <v>1</v>
      </c>
      <c r="G25" s="48">
        <v>5.0000000000000001E-3</v>
      </c>
      <c r="H25" s="48"/>
    </row>
    <row r="26" spans="1:8">
      <c r="A26" s="5" t="s">
        <v>37</v>
      </c>
      <c r="B26" s="106">
        <v>0.54166666666666663</v>
      </c>
      <c r="C26" s="109" t="s">
        <v>345</v>
      </c>
      <c r="D26" s="52" t="s">
        <v>346</v>
      </c>
      <c r="E26" s="52" t="s">
        <v>347</v>
      </c>
      <c r="F26" s="48">
        <v>0.8</v>
      </c>
      <c r="G26" s="48">
        <v>5.0000000000000001E-3</v>
      </c>
      <c r="H26" s="48"/>
    </row>
    <row r="27" spans="1:8">
      <c r="A27" s="3" t="s">
        <v>38</v>
      </c>
      <c r="B27" s="106">
        <v>0.45833333333333331</v>
      </c>
      <c r="C27" s="109" t="s">
        <v>345</v>
      </c>
      <c r="D27" s="52" t="s">
        <v>346</v>
      </c>
      <c r="E27" s="52" t="s">
        <v>347</v>
      </c>
      <c r="F27" s="48">
        <v>0.8</v>
      </c>
      <c r="G27" s="48">
        <v>5.0000000000000001E-3</v>
      </c>
      <c r="H27" s="48"/>
    </row>
    <row r="28" spans="1:8">
      <c r="A28" s="5" t="s">
        <v>39</v>
      </c>
      <c r="B28" s="106">
        <v>0.41666666666666669</v>
      </c>
      <c r="C28" s="109" t="s">
        <v>345</v>
      </c>
      <c r="D28" s="52" t="s">
        <v>346</v>
      </c>
      <c r="E28" s="52" t="s">
        <v>347</v>
      </c>
      <c r="F28" s="48">
        <v>0.8</v>
      </c>
      <c r="G28" s="48">
        <v>5.0000000000000001E-3</v>
      </c>
      <c r="H28" s="48"/>
    </row>
    <row r="29" spans="1:8">
      <c r="A29" s="3" t="s">
        <v>40</v>
      </c>
      <c r="B29" s="106">
        <v>0.40625</v>
      </c>
      <c r="C29" s="109" t="s">
        <v>345</v>
      </c>
      <c r="D29" s="52" t="s">
        <v>346</v>
      </c>
      <c r="E29" s="52" t="s">
        <v>347</v>
      </c>
      <c r="F29" s="48">
        <v>1.2</v>
      </c>
      <c r="G29" s="48">
        <v>5.0000000000000001E-3</v>
      </c>
      <c r="H29" s="48"/>
    </row>
    <row r="30" spans="1:8">
      <c r="A30" s="5" t="s">
        <v>41</v>
      </c>
      <c r="B30" s="106">
        <v>0.42708333333333331</v>
      </c>
      <c r="C30" s="109" t="s">
        <v>345</v>
      </c>
      <c r="D30" s="52" t="s">
        <v>346</v>
      </c>
      <c r="E30" s="52" t="s">
        <v>347</v>
      </c>
      <c r="F30" s="48">
        <v>1</v>
      </c>
      <c r="G30" s="48">
        <v>5.0000000000000001E-3</v>
      </c>
      <c r="H30" s="48"/>
    </row>
    <row r="31" spans="1:8" ht="30">
      <c r="A31" s="3" t="s">
        <v>353</v>
      </c>
      <c r="B31" s="106">
        <v>0.47638888888888892</v>
      </c>
      <c r="C31" s="109" t="s">
        <v>345</v>
      </c>
      <c r="D31" s="52" t="s">
        <v>346</v>
      </c>
      <c r="E31" s="52" t="s">
        <v>347</v>
      </c>
      <c r="F31" s="48">
        <v>1</v>
      </c>
      <c r="G31" s="48">
        <v>5.0000000000000001E-3</v>
      </c>
      <c r="H31" s="48"/>
    </row>
    <row r="32" spans="1:8">
      <c r="A32" s="3" t="s">
        <v>354</v>
      </c>
      <c r="B32" s="106">
        <v>0.38958333333333334</v>
      </c>
      <c r="C32" s="53">
        <f>D32*1.80655</f>
        <v>166.20260000000002</v>
      </c>
      <c r="D32" s="48">
        <v>92</v>
      </c>
      <c r="E32" s="52" t="s">
        <v>347</v>
      </c>
      <c r="F32" s="48">
        <v>2.8</v>
      </c>
      <c r="G32" s="48">
        <v>1.4999999999999999E-2</v>
      </c>
      <c r="H32" s="48"/>
    </row>
    <row r="33" spans="1:8">
      <c r="A33" s="5" t="s">
        <v>355</v>
      </c>
      <c r="B33" s="106">
        <v>0.36458333333333331</v>
      </c>
      <c r="C33" s="53">
        <f t="shared" ref="C33:C56" si="0">D33*1.80655</f>
        <v>70.455449999999999</v>
      </c>
      <c r="D33" s="48">
        <v>39</v>
      </c>
      <c r="E33" s="52" t="s">
        <v>347</v>
      </c>
      <c r="F33" s="48">
        <v>1.6</v>
      </c>
      <c r="G33" s="48">
        <v>6.0000000000000001E-3</v>
      </c>
      <c r="H33" s="48"/>
    </row>
    <row r="34" spans="1:8">
      <c r="A34" s="5" t="s">
        <v>49</v>
      </c>
      <c r="B34" s="106">
        <v>0.4375</v>
      </c>
      <c r="C34" s="53">
        <f t="shared" si="0"/>
        <v>325.17900000000003</v>
      </c>
      <c r="D34" s="48">
        <v>180</v>
      </c>
      <c r="E34" s="52" t="s">
        <v>347</v>
      </c>
      <c r="F34" s="48">
        <v>4.2</v>
      </c>
      <c r="G34" s="48">
        <v>0.03</v>
      </c>
      <c r="H34" s="48"/>
    </row>
    <row r="35" spans="1:8">
      <c r="A35" s="5" t="s">
        <v>50</v>
      </c>
      <c r="B35" s="106">
        <v>0.51666666666666672</v>
      </c>
      <c r="C35" s="53">
        <f t="shared" si="0"/>
        <v>507.64055000000002</v>
      </c>
      <c r="D35" s="48">
        <v>281</v>
      </c>
      <c r="E35" s="52" t="s">
        <v>347</v>
      </c>
      <c r="F35" s="48">
        <v>5.4</v>
      </c>
      <c r="G35" s="48">
        <v>4.5999999999999999E-2</v>
      </c>
      <c r="H35" s="48"/>
    </row>
    <row r="36" spans="1:8">
      <c r="A36" s="5" t="s">
        <v>51</v>
      </c>
      <c r="B36" s="106">
        <v>0.42152777777777778</v>
      </c>
      <c r="C36" s="53">
        <f t="shared" si="0"/>
        <v>581.70910000000003</v>
      </c>
      <c r="D36" s="48">
        <v>322</v>
      </c>
      <c r="E36" s="52" t="s">
        <v>347</v>
      </c>
      <c r="F36" s="48">
        <v>5.8</v>
      </c>
      <c r="G36" s="48">
        <v>5.2999999999999999E-2</v>
      </c>
      <c r="H36" s="48"/>
    </row>
    <row r="37" spans="1:8">
      <c r="A37" s="3" t="s">
        <v>292</v>
      </c>
      <c r="B37" s="106">
        <v>0.45833333333333331</v>
      </c>
      <c r="C37" s="53">
        <f t="shared" si="0"/>
        <v>440.79820000000001</v>
      </c>
      <c r="D37" s="48">
        <v>244</v>
      </c>
      <c r="E37" s="52" t="s">
        <v>347</v>
      </c>
      <c r="F37" s="48">
        <v>5</v>
      </c>
      <c r="G37" s="48">
        <v>0.04</v>
      </c>
      <c r="H37" s="48" t="s">
        <v>356</v>
      </c>
    </row>
    <row r="38" spans="1:8" ht="30">
      <c r="A38" s="5" t="s">
        <v>357</v>
      </c>
      <c r="B38" s="48"/>
      <c r="C38" s="53">
        <f t="shared" si="0"/>
        <v>1058.6383000000001</v>
      </c>
      <c r="D38" s="48">
        <v>586</v>
      </c>
      <c r="E38" s="52" t="s">
        <v>347</v>
      </c>
      <c r="F38" s="48">
        <v>7.6</v>
      </c>
      <c r="G38" s="48">
        <v>9.7000000000000003E-2</v>
      </c>
      <c r="H38" s="48" t="s">
        <v>358</v>
      </c>
    </row>
    <row r="39" spans="1:8">
      <c r="A39" s="5" t="s">
        <v>52</v>
      </c>
      <c r="B39" s="48"/>
      <c r="C39" s="53">
        <f t="shared" si="0"/>
        <v>863.53090000000009</v>
      </c>
      <c r="D39" s="48">
        <v>478</v>
      </c>
      <c r="E39" s="52" t="s">
        <v>347</v>
      </c>
      <c r="F39" s="48">
        <v>7</v>
      </c>
      <c r="G39" s="48">
        <v>7.9000000000000001E-2</v>
      </c>
      <c r="H39" s="48"/>
    </row>
    <row r="40" spans="1:8">
      <c r="A40" s="5" t="s">
        <v>335</v>
      </c>
      <c r="B40" s="106">
        <v>0.4375</v>
      </c>
      <c r="C40" s="53">
        <f t="shared" si="0"/>
        <v>581.70910000000003</v>
      </c>
      <c r="D40" s="48">
        <v>322</v>
      </c>
      <c r="E40" s="52" t="s">
        <v>359</v>
      </c>
      <c r="F40" s="48">
        <v>2.2000000000000002</v>
      </c>
      <c r="G40" s="48">
        <v>5.2999999999999999E-2</v>
      </c>
      <c r="H40" s="48" t="s">
        <v>168</v>
      </c>
    </row>
    <row r="41" spans="1:8" ht="30">
      <c r="A41" s="5" t="s">
        <v>54</v>
      </c>
      <c r="B41" s="106">
        <v>0.58333333333333337</v>
      </c>
      <c r="C41" s="53">
        <f t="shared" si="0"/>
        <v>1387.4304000000002</v>
      </c>
      <c r="D41" s="48">
        <v>768</v>
      </c>
      <c r="E41" s="52" t="s">
        <v>359</v>
      </c>
      <c r="F41" s="48">
        <v>4</v>
      </c>
      <c r="G41" s="48">
        <v>0.127</v>
      </c>
      <c r="H41" s="48" t="s">
        <v>360</v>
      </c>
    </row>
    <row r="42" spans="1:8">
      <c r="A42" s="5" t="s">
        <v>56</v>
      </c>
      <c r="B42" s="106">
        <v>0.52222222222222225</v>
      </c>
      <c r="C42" s="53">
        <f t="shared" si="0"/>
        <v>1165.2247500000001</v>
      </c>
      <c r="D42" s="48">
        <v>645</v>
      </c>
      <c r="E42" s="52" t="s">
        <v>359</v>
      </c>
      <c r="F42" s="48">
        <v>3.6</v>
      </c>
      <c r="G42" s="48">
        <v>0.106</v>
      </c>
      <c r="H42" s="48" t="s">
        <v>169</v>
      </c>
    </row>
    <row r="43" spans="1:8">
      <c r="A43" s="3" t="s">
        <v>57</v>
      </c>
      <c r="B43" s="106">
        <v>0.55555555555555558</v>
      </c>
      <c r="C43" s="53">
        <f t="shared" si="0"/>
        <v>1642.1539500000001</v>
      </c>
      <c r="D43" s="48">
        <v>909</v>
      </c>
      <c r="E43" s="52" t="s">
        <v>359</v>
      </c>
      <c r="F43" s="48">
        <v>4.4000000000000004</v>
      </c>
      <c r="G43" s="48">
        <v>0.15</v>
      </c>
      <c r="H43" s="48" t="s">
        <v>170</v>
      </c>
    </row>
    <row r="44" spans="1:8">
      <c r="A44" s="5" t="s">
        <v>58</v>
      </c>
      <c r="B44" s="106">
        <v>0.39999999999999997</v>
      </c>
      <c r="C44" s="53">
        <f t="shared" si="0"/>
        <v>2102.8242</v>
      </c>
      <c r="D44" s="48">
        <v>1164</v>
      </c>
      <c r="E44" s="52" t="s">
        <v>359</v>
      </c>
      <c r="F44" s="48">
        <v>5</v>
      </c>
      <c r="G44" s="48">
        <v>0.192</v>
      </c>
      <c r="H44" s="48"/>
    </row>
    <row r="45" spans="1:8" ht="45">
      <c r="A45" s="3" t="s">
        <v>61</v>
      </c>
      <c r="B45" s="106">
        <v>0.42708333333333331</v>
      </c>
      <c r="C45" s="53">
        <f t="shared" si="0"/>
        <v>1642.1539500000001</v>
      </c>
      <c r="D45" s="53">
        <v>909</v>
      </c>
      <c r="E45" s="52" t="s">
        <v>359</v>
      </c>
      <c r="F45" s="48">
        <v>4.4000000000000004</v>
      </c>
      <c r="G45" s="48">
        <v>0.15</v>
      </c>
      <c r="H45" s="48" t="s">
        <v>361</v>
      </c>
    </row>
    <row r="46" spans="1:8">
      <c r="A46" s="5" t="s">
        <v>62</v>
      </c>
      <c r="B46" s="106">
        <v>0.54583333333333328</v>
      </c>
      <c r="C46" s="53">
        <f t="shared" si="0"/>
        <v>2279.8661000000002</v>
      </c>
      <c r="D46" s="48">
        <v>1262</v>
      </c>
      <c r="E46" s="52" t="s">
        <v>359</v>
      </c>
      <c r="F46" s="48">
        <v>5.2</v>
      </c>
      <c r="G46" s="48">
        <v>0.20799999999999999</v>
      </c>
      <c r="H46" s="48"/>
    </row>
    <row r="47" spans="1:8" ht="30">
      <c r="A47" s="21" t="s">
        <v>63</v>
      </c>
      <c r="B47" s="106">
        <v>0.51041666666666663</v>
      </c>
      <c r="C47" s="53">
        <f t="shared" si="0"/>
        <v>3156.0428500000003</v>
      </c>
      <c r="D47" s="48">
        <v>1747</v>
      </c>
      <c r="E47" s="52" t="s">
        <v>359</v>
      </c>
      <c r="F47" s="48">
        <v>6</v>
      </c>
      <c r="G47" s="48">
        <v>0.28799999999999998</v>
      </c>
      <c r="H47" s="48" t="s">
        <v>362</v>
      </c>
    </row>
    <row r="48" spans="1:8">
      <c r="A48" s="22" t="s">
        <v>65</v>
      </c>
      <c r="B48" s="106">
        <v>0.71875</v>
      </c>
      <c r="C48" s="53">
        <f t="shared" si="0"/>
        <v>4407.982</v>
      </c>
      <c r="D48" s="48">
        <v>2440</v>
      </c>
      <c r="E48" s="52" t="s">
        <v>359</v>
      </c>
      <c r="F48" s="48">
        <v>6.8</v>
      </c>
      <c r="G48" s="48">
        <v>0.40200000000000002</v>
      </c>
      <c r="H48" s="48"/>
    </row>
    <row r="49" spans="1:8">
      <c r="A49" s="21" t="s">
        <v>66</v>
      </c>
      <c r="B49" s="106">
        <v>0.55833333333333335</v>
      </c>
      <c r="C49" s="53">
        <f t="shared" si="0"/>
        <v>6926.3127000000004</v>
      </c>
      <c r="D49" s="48">
        <v>3834</v>
      </c>
      <c r="E49" s="52" t="s">
        <v>359</v>
      </c>
      <c r="F49" s="48">
        <v>7.8</v>
      </c>
      <c r="G49" s="48">
        <v>0.63200000000000001</v>
      </c>
      <c r="H49" s="48"/>
    </row>
    <row r="50" spans="1:8">
      <c r="A50" s="5" t="s">
        <v>68</v>
      </c>
      <c r="B50" s="106">
        <v>0.50694444444444442</v>
      </c>
      <c r="C50" s="53">
        <f>D50*1.80655</f>
        <v>2473.1669500000003</v>
      </c>
      <c r="D50" s="48">
        <v>1369</v>
      </c>
      <c r="E50" s="52" t="s">
        <v>359</v>
      </c>
      <c r="F50" s="48">
        <v>5.4</v>
      </c>
      <c r="G50" s="48">
        <v>0.22600000000000001</v>
      </c>
      <c r="H50" s="48"/>
    </row>
    <row r="51" spans="1:8">
      <c r="A51" s="5" t="s">
        <v>307</v>
      </c>
      <c r="B51" s="106">
        <v>0.4236111111111111</v>
      </c>
      <c r="C51" s="53">
        <f t="shared" si="0"/>
        <v>5248.0277500000002</v>
      </c>
      <c r="D51" s="48">
        <v>2905</v>
      </c>
      <c r="E51" s="52" t="s">
        <v>359</v>
      </c>
      <c r="F51" s="48">
        <v>7.2</v>
      </c>
      <c r="G51" s="48">
        <v>0.47899999999999998</v>
      </c>
      <c r="H51" s="48"/>
    </row>
    <row r="52" spans="1:8">
      <c r="A52" s="5" t="s">
        <v>69</v>
      </c>
      <c r="B52" s="106">
        <v>0.4458333333333333</v>
      </c>
      <c r="C52" s="53">
        <f t="shared" si="0"/>
        <v>4048.4785500000003</v>
      </c>
      <c r="D52" s="48">
        <v>2241</v>
      </c>
      <c r="E52" s="52" t="s">
        <v>359</v>
      </c>
      <c r="F52" s="48">
        <v>6.6</v>
      </c>
      <c r="G52" s="48">
        <v>0.36899999999999999</v>
      </c>
      <c r="H52" s="48"/>
    </row>
    <row r="53" spans="1:8">
      <c r="A53" s="5" t="s">
        <v>70</v>
      </c>
      <c r="B53" s="106">
        <v>0.39583333333333331</v>
      </c>
      <c r="C53" s="53">
        <f t="shared" si="0"/>
        <v>5248.0277500000002</v>
      </c>
      <c r="D53" s="48">
        <v>2905</v>
      </c>
      <c r="E53" s="52" t="s">
        <v>359</v>
      </c>
      <c r="F53" s="48">
        <v>7.2</v>
      </c>
      <c r="G53" s="48">
        <v>0.47899999999999998</v>
      </c>
      <c r="H53" s="48"/>
    </row>
    <row r="54" spans="1:8">
      <c r="A54" s="5" t="s">
        <v>71</v>
      </c>
      <c r="B54" s="106">
        <v>0.51388888888888895</v>
      </c>
      <c r="C54" s="53">
        <f t="shared" si="0"/>
        <v>4805.4230000000007</v>
      </c>
      <c r="D54" s="48">
        <v>2660</v>
      </c>
      <c r="E54" s="52" t="s">
        <v>359</v>
      </c>
      <c r="F54" s="48">
        <v>7</v>
      </c>
      <c r="G54" s="48">
        <v>0.438</v>
      </c>
      <c r="H54" s="48"/>
    </row>
    <row r="55" spans="1:8">
      <c r="A55" s="3" t="s">
        <v>295</v>
      </c>
      <c r="B55" s="106">
        <v>0.37847222222222227</v>
      </c>
      <c r="C55" s="53">
        <f t="shared" si="0"/>
        <v>6926.3127000000004</v>
      </c>
      <c r="D55" s="48">
        <v>3834</v>
      </c>
      <c r="E55" s="52" t="s">
        <v>359</v>
      </c>
      <c r="F55" s="48">
        <v>7.8</v>
      </c>
      <c r="G55" s="48">
        <v>0.63200000000000001</v>
      </c>
      <c r="H55" s="48"/>
    </row>
    <row r="56" spans="1:8">
      <c r="A56" s="5" t="s">
        <v>74</v>
      </c>
      <c r="B56" s="106">
        <v>0.43055555555555558</v>
      </c>
      <c r="C56" s="53">
        <f t="shared" si="0"/>
        <v>6926.3127000000004</v>
      </c>
      <c r="D56" s="48">
        <v>3834</v>
      </c>
      <c r="E56" s="52" t="s">
        <v>359</v>
      </c>
      <c r="F56" s="48">
        <v>7.8</v>
      </c>
      <c r="G56" s="48">
        <v>0.63200000000000001</v>
      </c>
      <c r="H56" s="48"/>
    </row>
    <row r="57" spans="1:8">
      <c r="A57" s="24" t="s">
        <v>75</v>
      </c>
      <c r="B57" s="106">
        <v>0.4604166666666667</v>
      </c>
      <c r="C57" s="53">
        <v>19000</v>
      </c>
      <c r="D57" s="53">
        <f>C57/1.80655</f>
        <v>10517.284326478646</v>
      </c>
      <c r="E57" s="52" t="s">
        <v>363</v>
      </c>
      <c r="F57" s="48"/>
      <c r="G57" s="48"/>
      <c r="H57" s="48"/>
    </row>
    <row r="58" spans="1:8">
      <c r="A58" s="25" t="s">
        <v>76</v>
      </c>
      <c r="B58" s="106">
        <v>0.4513888888888889</v>
      </c>
      <c r="C58" s="48">
        <v>18000</v>
      </c>
      <c r="D58" s="53">
        <f>C58/1.80655</f>
        <v>9963.7430461376644</v>
      </c>
      <c r="E58" s="48" t="s">
        <v>363</v>
      </c>
      <c r="F58" s="48"/>
      <c r="G58" s="48"/>
      <c r="H58" s="48"/>
    </row>
    <row r="59" spans="1:8">
      <c r="A59" s="3" t="s">
        <v>77</v>
      </c>
      <c r="B59" s="106">
        <v>0.56944444444444442</v>
      </c>
      <c r="C59" s="48">
        <v>17000</v>
      </c>
      <c r="D59" s="53">
        <f>C59/1.80655</f>
        <v>9410.2017657966844</v>
      </c>
      <c r="E59" s="48" t="s">
        <v>363</v>
      </c>
      <c r="F59" s="48"/>
      <c r="G59" s="48"/>
      <c r="H59" s="48"/>
    </row>
    <row r="60" spans="1:8">
      <c r="A60" s="5" t="s">
        <v>78</v>
      </c>
      <c r="B60" s="106">
        <v>0.51041666666666663</v>
      </c>
      <c r="C60" s="48">
        <v>17000</v>
      </c>
      <c r="D60" s="53">
        <f>C60/1.80655</f>
        <v>9410.2017657966844</v>
      </c>
      <c r="E60" s="48" t="s">
        <v>363</v>
      </c>
      <c r="F60" s="48"/>
      <c r="G60" s="48"/>
      <c r="H60" s="48"/>
    </row>
    <row r="61" spans="1:8">
      <c r="A61" s="5" t="s">
        <v>82</v>
      </c>
      <c r="B61" s="106">
        <v>0.47916666666666669</v>
      </c>
      <c r="C61" s="48">
        <v>29000</v>
      </c>
      <c r="D61" s="53">
        <f>C61/1.80655</f>
        <v>16052.69712988846</v>
      </c>
      <c r="E61" s="48" t="s">
        <v>363</v>
      </c>
      <c r="F61" s="48"/>
      <c r="G61" s="48"/>
      <c r="H61" s="48"/>
    </row>
  </sheetData>
  <phoneticPr fontId="6" type="noConversion"/>
  <pageMargins left="0.75" right="0.75" top="1" bottom="1" header="0.5" footer="0.5"/>
  <pageSetup scale="58" orientation="portrait" horizontalDpi="4294967292" verticalDpi="4294967292"/>
  <headerFooter>
    <oddHeader>&amp;C&amp;"Calibri,Regular"&amp;K000000Standardized Salinity 2011_x000D_Salt Front RM 35.7</oddHeader>
  </headerFooter>
  <extLst>
    <ext xmlns:mx="http://schemas.microsoft.com/office/mac/excel/2008/main" uri="{64002731-A6B0-56B0-2670-7721B7C09600}">
      <mx:PLV Mode="0" OnePage="0" WScale="8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R68"/>
  <sheetViews>
    <sheetView workbookViewId="0">
      <selection sqref="A1:B68"/>
    </sheetView>
  </sheetViews>
  <sheetFormatPr baseColWidth="10" defaultRowHeight="15" x14ac:dyDescent="0"/>
  <cols>
    <col min="3" max="3" width="8.6640625" customWidth="1"/>
    <col min="4" max="4" width="5.83203125" customWidth="1"/>
    <col min="5" max="5" width="5.6640625" customWidth="1"/>
    <col min="6" max="6" width="8.1640625" customWidth="1"/>
    <col min="7" max="7" width="11.6640625" customWidth="1"/>
    <col min="8" max="8" width="7.33203125" customWidth="1"/>
    <col min="9" max="9" width="5.83203125" customWidth="1"/>
    <col min="10" max="10" width="6" customWidth="1"/>
    <col min="11" max="11" width="7" customWidth="1"/>
    <col min="12" max="12" width="8" customWidth="1"/>
    <col min="13" max="13" width="7.83203125" customWidth="1"/>
    <col min="14" max="14" width="6.1640625" customWidth="1"/>
    <col min="15" max="15" width="6" customWidth="1"/>
    <col min="16" max="16" width="8.33203125" customWidth="1"/>
    <col min="17" max="17" width="7.1640625" customWidth="1"/>
    <col min="18" max="18" width="7.83203125" customWidth="1"/>
  </cols>
  <sheetData>
    <row r="1" spans="1:18" ht="96" customHeight="1">
      <c r="A1" s="80" t="s">
        <v>544</v>
      </c>
      <c r="B1" s="80" t="s">
        <v>366</v>
      </c>
      <c r="C1" s="80" t="s">
        <v>384</v>
      </c>
      <c r="D1" s="80" t="s">
        <v>367</v>
      </c>
      <c r="E1" s="80" t="s">
        <v>368</v>
      </c>
      <c r="F1" s="80" t="s">
        <v>369</v>
      </c>
      <c r="G1" s="80" t="s">
        <v>370</v>
      </c>
      <c r="H1" s="80" t="s">
        <v>371</v>
      </c>
      <c r="I1" s="80" t="s">
        <v>372</v>
      </c>
      <c r="J1" s="80" t="s">
        <v>373</v>
      </c>
      <c r="K1" s="80" t="s">
        <v>374</v>
      </c>
      <c r="L1" s="80" t="s">
        <v>375</v>
      </c>
      <c r="M1" s="80" t="s">
        <v>376</v>
      </c>
      <c r="N1" s="80" t="s">
        <v>193</v>
      </c>
      <c r="O1" s="80" t="s">
        <v>377</v>
      </c>
      <c r="P1" s="111" t="s">
        <v>378</v>
      </c>
      <c r="Q1" s="80" t="s">
        <v>379</v>
      </c>
      <c r="R1" s="80" t="s">
        <v>380</v>
      </c>
    </row>
    <row r="2" spans="1:18" ht="45">
      <c r="A2" s="129"/>
      <c r="B2" s="123">
        <v>300</v>
      </c>
      <c r="C2" s="112">
        <v>0.25</v>
      </c>
      <c r="D2" s="48">
        <v>3.33</v>
      </c>
      <c r="E2" s="48">
        <v>38</v>
      </c>
      <c r="F2" s="48" t="s">
        <v>385</v>
      </c>
      <c r="G2" s="48" t="s">
        <v>386</v>
      </c>
      <c r="H2" s="48" t="s">
        <v>387</v>
      </c>
      <c r="I2" s="48"/>
      <c r="J2" s="48"/>
      <c r="K2" s="48"/>
      <c r="L2" s="48"/>
      <c r="M2" s="48"/>
      <c r="N2" s="48">
        <v>6.67</v>
      </c>
      <c r="O2" s="48">
        <v>44</v>
      </c>
      <c r="P2" s="48">
        <v>0</v>
      </c>
      <c r="Q2" s="48"/>
      <c r="R2" s="48"/>
    </row>
    <row r="3" spans="1:18" ht="45">
      <c r="A3" s="129"/>
      <c r="B3" s="123">
        <v>200</v>
      </c>
      <c r="C3" s="112">
        <v>0.42152777777777778</v>
      </c>
      <c r="D3" s="48">
        <v>12</v>
      </c>
      <c r="E3" s="48">
        <v>52</v>
      </c>
      <c r="F3" s="48" t="s">
        <v>388</v>
      </c>
      <c r="G3" s="48" t="s">
        <v>389</v>
      </c>
      <c r="H3" s="118" t="s">
        <v>390</v>
      </c>
      <c r="I3" s="118"/>
      <c r="J3" s="119" t="s">
        <v>393</v>
      </c>
      <c r="K3" s="118">
        <v>1</v>
      </c>
      <c r="L3" s="118"/>
      <c r="M3" s="118" t="s">
        <v>383</v>
      </c>
      <c r="N3" s="118">
        <v>12</v>
      </c>
      <c r="O3" s="118">
        <v>50</v>
      </c>
      <c r="P3" s="118">
        <v>0.6</v>
      </c>
      <c r="Q3" s="118" t="s">
        <v>391</v>
      </c>
      <c r="R3" s="118" t="s">
        <v>392</v>
      </c>
    </row>
    <row r="4" spans="1:18" ht="30">
      <c r="A4" s="129"/>
      <c r="B4" s="123">
        <v>153</v>
      </c>
      <c r="C4" s="112">
        <v>0.41111111111111115</v>
      </c>
      <c r="D4" s="48">
        <v>20</v>
      </c>
      <c r="E4" s="48">
        <v>62</v>
      </c>
      <c r="F4" s="48" t="s">
        <v>395</v>
      </c>
      <c r="G4" s="48" t="s">
        <v>396</v>
      </c>
      <c r="H4" s="48" t="s">
        <v>394</v>
      </c>
      <c r="I4" s="48"/>
      <c r="J4" s="120" t="s">
        <v>397</v>
      </c>
      <c r="K4" s="48">
        <v>1.5</v>
      </c>
      <c r="L4" s="48" t="s">
        <v>421</v>
      </c>
      <c r="M4" s="48" t="s">
        <v>398</v>
      </c>
      <c r="N4" s="48">
        <v>13</v>
      </c>
      <c r="O4" s="48">
        <v>44</v>
      </c>
      <c r="P4" s="48">
        <v>0.3</v>
      </c>
      <c r="Q4" s="48" t="s">
        <v>399</v>
      </c>
      <c r="R4" s="48" t="s">
        <v>400</v>
      </c>
    </row>
    <row r="5" spans="1:18" ht="30">
      <c r="A5" s="129"/>
      <c r="B5" s="123">
        <v>145</v>
      </c>
      <c r="C5" s="112">
        <v>0.54166666666666663</v>
      </c>
      <c r="D5" s="48"/>
      <c r="E5" s="48"/>
      <c r="F5" s="48"/>
      <c r="G5" s="48"/>
      <c r="H5" s="48"/>
      <c r="I5" s="48"/>
      <c r="J5" s="48"/>
      <c r="K5" s="48">
        <v>3</v>
      </c>
      <c r="L5" s="48"/>
      <c r="M5" s="48"/>
      <c r="N5" s="48">
        <v>14.5</v>
      </c>
      <c r="O5" s="48">
        <v>58</v>
      </c>
      <c r="P5" s="48"/>
      <c r="Q5" s="48" t="s">
        <v>401</v>
      </c>
      <c r="R5" s="48" t="s">
        <v>400</v>
      </c>
    </row>
    <row r="6" spans="1:18" ht="30">
      <c r="A6" s="129"/>
      <c r="B6" s="123">
        <v>144</v>
      </c>
      <c r="C6" s="112">
        <v>0.375</v>
      </c>
      <c r="D6" s="48">
        <v>13.35</v>
      </c>
      <c r="E6" s="48">
        <v>56</v>
      </c>
      <c r="F6" s="48" t="s">
        <v>402</v>
      </c>
      <c r="G6" s="48"/>
      <c r="H6" s="48" t="s">
        <v>403</v>
      </c>
      <c r="I6" s="48"/>
      <c r="J6" s="48"/>
      <c r="K6" s="48" t="s">
        <v>404</v>
      </c>
      <c r="L6" s="48"/>
      <c r="M6" s="48" t="s">
        <v>383</v>
      </c>
      <c r="N6" s="48">
        <v>15.4</v>
      </c>
      <c r="O6" s="48">
        <v>59.72</v>
      </c>
      <c r="P6" s="48">
        <v>0.9</v>
      </c>
      <c r="Q6" s="48" t="s">
        <v>431</v>
      </c>
      <c r="R6" s="48" t="s">
        <v>400</v>
      </c>
    </row>
    <row r="7" spans="1:18" ht="30">
      <c r="A7" s="129"/>
      <c r="B7" s="123">
        <v>138</v>
      </c>
      <c r="C7" s="112">
        <v>0.5</v>
      </c>
      <c r="D7" s="48">
        <v>16</v>
      </c>
      <c r="E7" s="48">
        <v>60.8</v>
      </c>
      <c r="F7" s="48" t="s">
        <v>405</v>
      </c>
      <c r="G7" s="48" t="s">
        <v>406</v>
      </c>
      <c r="H7" s="48" t="s">
        <v>407</v>
      </c>
      <c r="I7" s="48"/>
      <c r="J7" s="120" t="s">
        <v>408</v>
      </c>
      <c r="K7" s="48"/>
      <c r="L7" s="48"/>
      <c r="M7" s="48"/>
      <c r="N7" s="48">
        <v>16</v>
      </c>
      <c r="O7" s="48">
        <v>60.8</v>
      </c>
      <c r="P7" s="48">
        <v>0.7</v>
      </c>
      <c r="Q7" s="48" t="s">
        <v>409</v>
      </c>
      <c r="R7" s="48" t="s">
        <v>400</v>
      </c>
    </row>
    <row r="8" spans="1:18" ht="45">
      <c r="A8" s="129"/>
      <c r="B8" s="123">
        <v>133</v>
      </c>
      <c r="C8" s="112">
        <v>0.4375</v>
      </c>
      <c r="D8" s="48">
        <v>11</v>
      </c>
      <c r="E8" s="48">
        <v>51.8</v>
      </c>
      <c r="F8" s="48" t="s">
        <v>410</v>
      </c>
      <c r="G8" s="48" t="s">
        <v>411</v>
      </c>
      <c r="H8" s="48" t="s">
        <v>412</v>
      </c>
      <c r="I8" s="48"/>
      <c r="J8" s="120"/>
      <c r="K8" s="48">
        <v>1</v>
      </c>
      <c r="L8" s="48" t="s">
        <v>421</v>
      </c>
      <c r="M8" s="48" t="s">
        <v>383</v>
      </c>
      <c r="N8" s="48">
        <v>10.4</v>
      </c>
      <c r="O8" s="48">
        <v>50.7</v>
      </c>
      <c r="P8" s="48">
        <v>0.5</v>
      </c>
      <c r="Q8" s="48" t="s">
        <v>413</v>
      </c>
      <c r="R8" s="48" t="s">
        <v>414</v>
      </c>
    </row>
    <row r="9" spans="1:18" ht="45">
      <c r="A9" s="129"/>
      <c r="B9" s="123">
        <v>127</v>
      </c>
      <c r="C9" s="112">
        <v>0.65486111111111112</v>
      </c>
      <c r="D9" s="48">
        <v>20</v>
      </c>
      <c r="E9" s="48">
        <v>60.8</v>
      </c>
      <c r="F9" s="48" t="s">
        <v>415</v>
      </c>
      <c r="G9" s="121" t="s">
        <v>416</v>
      </c>
      <c r="H9" s="48" t="s">
        <v>382</v>
      </c>
      <c r="I9" s="48"/>
      <c r="J9" s="120" t="s">
        <v>393</v>
      </c>
      <c r="K9" s="48" t="s">
        <v>417</v>
      </c>
      <c r="L9" s="48" t="s">
        <v>418</v>
      </c>
      <c r="M9" s="48" t="s">
        <v>383</v>
      </c>
      <c r="N9" s="48">
        <v>18</v>
      </c>
      <c r="O9" s="48">
        <v>65</v>
      </c>
      <c r="P9" s="48">
        <v>2</v>
      </c>
      <c r="Q9" s="48" t="s">
        <v>432</v>
      </c>
      <c r="R9" s="48" t="s">
        <v>419</v>
      </c>
    </row>
    <row r="10" spans="1:18" ht="30">
      <c r="A10" s="130"/>
      <c r="B10" s="124">
        <v>123</v>
      </c>
      <c r="C10" s="113">
        <v>0.40625</v>
      </c>
      <c r="D10" s="48">
        <v>15</v>
      </c>
      <c r="E10" s="48">
        <v>59</v>
      </c>
      <c r="F10" s="48"/>
      <c r="G10" s="48"/>
      <c r="H10" s="48"/>
      <c r="I10" s="48" t="s">
        <v>420</v>
      </c>
      <c r="J10" s="120"/>
      <c r="K10" s="48">
        <v>0</v>
      </c>
      <c r="L10" s="48" t="s">
        <v>421</v>
      </c>
      <c r="M10" s="48" t="s">
        <v>398</v>
      </c>
      <c r="N10" s="48">
        <v>11</v>
      </c>
      <c r="O10" s="48">
        <v>51.8</v>
      </c>
      <c r="P10" s="48">
        <v>0.7</v>
      </c>
      <c r="Q10" s="48" t="s">
        <v>433</v>
      </c>
      <c r="R10" s="48" t="s">
        <v>400</v>
      </c>
    </row>
    <row r="11" spans="1:18" ht="45">
      <c r="A11" s="129"/>
      <c r="B11" s="123">
        <v>118</v>
      </c>
      <c r="C11" s="112">
        <v>0.39583333333333331</v>
      </c>
      <c r="D11" s="48">
        <v>11</v>
      </c>
      <c r="E11" s="48">
        <v>52</v>
      </c>
      <c r="F11" s="48" t="s">
        <v>424</v>
      </c>
      <c r="G11" s="48"/>
      <c r="H11" s="48" t="s">
        <v>423</v>
      </c>
      <c r="I11" s="48"/>
      <c r="J11" s="120">
        <v>0</v>
      </c>
      <c r="K11" s="48">
        <v>0</v>
      </c>
      <c r="L11" s="48"/>
      <c r="M11" s="48" t="s">
        <v>383</v>
      </c>
      <c r="N11" s="48">
        <v>15.3</v>
      </c>
      <c r="O11" s="48">
        <v>66</v>
      </c>
      <c r="P11" s="48">
        <v>0.3</v>
      </c>
      <c r="Q11" s="48" t="s">
        <v>434</v>
      </c>
      <c r="R11" s="48" t="s">
        <v>425</v>
      </c>
    </row>
    <row r="12" spans="1:18" ht="30">
      <c r="A12" s="129"/>
      <c r="B12" s="123">
        <v>115</v>
      </c>
      <c r="C12" s="112">
        <v>0.41666666666666669</v>
      </c>
      <c r="D12" s="48">
        <v>13</v>
      </c>
      <c r="E12" s="48">
        <v>55</v>
      </c>
      <c r="F12" s="48" t="s">
        <v>426</v>
      </c>
      <c r="G12" s="48" t="s">
        <v>427</v>
      </c>
      <c r="H12" s="48" t="s">
        <v>394</v>
      </c>
      <c r="I12" s="48"/>
      <c r="J12" s="120"/>
      <c r="K12" s="48"/>
      <c r="L12" s="48" t="s">
        <v>428</v>
      </c>
      <c r="M12" s="48" t="s">
        <v>383</v>
      </c>
      <c r="N12" s="48">
        <v>15.9</v>
      </c>
      <c r="O12" s="48">
        <v>58.8</v>
      </c>
      <c r="P12" s="48">
        <v>0.4</v>
      </c>
      <c r="Q12" s="48" t="s">
        <v>435</v>
      </c>
      <c r="R12" s="48" t="s">
        <v>400</v>
      </c>
    </row>
    <row r="13" spans="1:18" ht="60">
      <c r="A13" s="129"/>
      <c r="B13" s="123">
        <v>108</v>
      </c>
      <c r="C13" s="112">
        <v>0.41666666666666669</v>
      </c>
      <c r="D13" s="48">
        <v>12</v>
      </c>
      <c r="E13" s="48">
        <v>55</v>
      </c>
      <c r="F13" s="48" t="s">
        <v>429</v>
      </c>
      <c r="G13" s="48" t="s">
        <v>430</v>
      </c>
      <c r="H13" s="48" t="s">
        <v>388</v>
      </c>
      <c r="I13" s="48"/>
      <c r="J13" s="120">
        <v>0</v>
      </c>
      <c r="K13" s="48" t="s">
        <v>383</v>
      </c>
      <c r="L13" s="48"/>
      <c r="M13" s="48" t="s">
        <v>383</v>
      </c>
      <c r="N13" s="48">
        <v>14</v>
      </c>
      <c r="O13" s="48">
        <v>57.2</v>
      </c>
      <c r="P13" s="48">
        <v>1</v>
      </c>
      <c r="Q13" s="48" t="s">
        <v>409</v>
      </c>
      <c r="R13" s="48" t="s">
        <v>400</v>
      </c>
    </row>
    <row r="14" spans="1:18" ht="30">
      <c r="A14" s="129"/>
      <c r="B14" s="123">
        <v>102</v>
      </c>
      <c r="C14" s="112">
        <v>0.47916666666666669</v>
      </c>
      <c r="D14" s="48">
        <v>14</v>
      </c>
      <c r="E14" s="48">
        <v>50</v>
      </c>
      <c r="F14" s="48"/>
      <c r="G14" s="48"/>
      <c r="H14" s="48" t="s">
        <v>423</v>
      </c>
      <c r="I14" s="48"/>
      <c r="J14" s="120"/>
      <c r="K14" s="48"/>
      <c r="L14" s="48" t="s">
        <v>452</v>
      </c>
      <c r="M14" s="48"/>
      <c r="N14" s="48">
        <v>15</v>
      </c>
      <c r="O14" s="48">
        <v>59</v>
      </c>
      <c r="P14" s="48">
        <v>1</v>
      </c>
      <c r="Q14" s="48" t="s">
        <v>436</v>
      </c>
      <c r="R14" s="48" t="s">
        <v>400</v>
      </c>
    </row>
    <row r="15" spans="1:18" ht="45">
      <c r="A15" s="129"/>
      <c r="B15" s="123">
        <v>97</v>
      </c>
      <c r="C15" s="112">
        <v>0.38541666666666669</v>
      </c>
      <c r="D15" s="48">
        <v>14</v>
      </c>
      <c r="E15" s="48">
        <v>57</v>
      </c>
      <c r="F15" s="48" t="s">
        <v>437</v>
      </c>
      <c r="G15" s="48" t="s">
        <v>438</v>
      </c>
      <c r="H15" s="48" t="s">
        <v>412</v>
      </c>
      <c r="I15" s="48"/>
      <c r="J15" s="120">
        <v>5</v>
      </c>
      <c r="K15" s="48">
        <v>2</v>
      </c>
      <c r="L15" s="48" t="s">
        <v>439</v>
      </c>
      <c r="M15" s="48" t="s">
        <v>398</v>
      </c>
      <c r="N15" s="48">
        <v>14.6</v>
      </c>
      <c r="O15" s="48">
        <v>58.4</v>
      </c>
      <c r="P15" s="48">
        <v>0.6</v>
      </c>
      <c r="Q15" s="48" t="s">
        <v>440</v>
      </c>
      <c r="R15" s="48" t="s">
        <v>90</v>
      </c>
    </row>
    <row r="16" spans="1:18" ht="30">
      <c r="A16" s="129"/>
      <c r="B16" s="123">
        <v>94</v>
      </c>
      <c r="C16" s="112">
        <v>0.40625</v>
      </c>
      <c r="D16" s="48">
        <v>15</v>
      </c>
      <c r="E16" s="48">
        <v>63</v>
      </c>
      <c r="F16" s="48" t="s">
        <v>442</v>
      </c>
      <c r="G16" s="48"/>
      <c r="H16" s="48" t="s">
        <v>412</v>
      </c>
      <c r="I16" s="48"/>
      <c r="J16" s="120" t="s">
        <v>441</v>
      </c>
      <c r="K16" s="48">
        <v>3</v>
      </c>
      <c r="L16" s="48" t="s">
        <v>439</v>
      </c>
      <c r="M16" s="48"/>
      <c r="N16" s="48"/>
      <c r="O16" s="48"/>
      <c r="P16" s="48">
        <v>2</v>
      </c>
      <c r="Q16" s="48"/>
      <c r="R16" s="48"/>
    </row>
    <row r="17" spans="1:18" ht="60">
      <c r="A17" s="129"/>
      <c r="B17" s="123">
        <v>92</v>
      </c>
      <c r="C17" s="112">
        <v>0.40625</v>
      </c>
      <c r="D17" s="48">
        <v>8</v>
      </c>
      <c r="E17" s="48">
        <v>46</v>
      </c>
      <c r="F17" s="48" t="s">
        <v>445</v>
      </c>
      <c r="G17" s="48" t="s">
        <v>446</v>
      </c>
      <c r="H17" s="48" t="s">
        <v>444</v>
      </c>
      <c r="I17" s="48"/>
      <c r="J17" s="120" t="s">
        <v>443</v>
      </c>
      <c r="K17" s="48">
        <v>2</v>
      </c>
      <c r="L17" s="48"/>
      <c r="M17" s="48" t="s">
        <v>383</v>
      </c>
      <c r="N17" s="48">
        <v>14</v>
      </c>
      <c r="O17" s="48">
        <v>58</v>
      </c>
      <c r="P17" s="48">
        <v>2</v>
      </c>
      <c r="Q17" s="48" t="s">
        <v>447</v>
      </c>
      <c r="R17" s="48" t="s">
        <v>448</v>
      </c>
    </row>
    <row r="18" spans="1:18" ht="30">
      <c r="A18" s="129"/>
      <c r="B18" s="123">
        <v>87</v>
      </c>
      <c r="C18" s="112">
        <v>0.41666666666666669</v>
      </c>
      <c r="D18" s="48">
        <v>15</v>
      </c>
      <c r="E18" s="48">
        <v>60</v>
      </c>
      <c r="F18" s="48" t="s">
        <v>449</v>
      </c>
      <c r="G18" s="48" t="s">
        <v>450</v>
      </c>
      <c r="H18" s="48" t="s">
        <v>412</v>
      </c>
      <c r="I18" s="120" t="s">
        <v>393</v>
      </c>
      <c r="J18" s="120"/>
      <c r="K18" s="48">
        <v>1</v>
      </c>
      <c r="L18" s="48" t="s">
        <v>439</v>
      </c>
      <c r="M18" s="48" t="s">
        <v>383</v>
      </c>
      <c r="N18" s="48">
        <v>15</v>
      </c>
      <c r="O18" s="48">
        <v>60</v>
      </c>
      <c r="P18" s="48">
        <v>2</v>
      </c>
      <c r="Q18" s="48" t="s">
        <v>461</v>
      </c>
      <c r="R18" s="48" t="s">
        <v>400</v>
      </c>
    </row>
    <row r="19" spans="1:18" ht="30">
      <c r="A19" s="129"/>
      <c r="B19" s="123">
        <v>84.5</v>
      </c>
      <c r="C19" s="112">
        <v>0.41666666666666669</v>
      </c>
      <c r="D19" s="48">
        <v>18</v>
      </c>
      <c r="E19" s="48">
        <v>64.400000000000006</v>
      </c>
      <c r="F19" s="48"/>
      <c r="G19" s="48"/>
      <c r="H19" s="48" t="s">
        <v>412</v>
      </c>
      <c r="I19" s="48"/>
      <c r="J19" s="120"/>
      <c r="K19" s="48">
        <v>2</v>
      </c>
      <c r="L19" s="48"/>
      <c r="M19" s="48" t="s">
        <v>383</v>
      </c>
      <c r="N19" s="48">
        <v>13</v>
      </c>
      <c r="O19" s="48">
        <v>56</v>
      </c>
      <c r="P19" s="48">
        <v>0</v>
      </c>
      <c r="Q19" s="48" t="s">
        <v>460</v>
      </c>
      <c r="R19" s="48" t="s">
        <v>400</v>
      </c>
    </row>
    <row r="20" spans="1:18" ht="30">
      <c r="A20" s="130"/>
      <c r="B20" s="125">
        <v>78</v>
      </c>
      <c r="C20" s="114">
        <v>0.40625</v>
      </c>
      <c r="D20" s="48">
        <v>14</v>
      </c>
      <c r="E20" s="48">
        <v>57</v>
      </c>
      <c r="F20" s="48" t="s">
        <v>426</v>
      </c>
      <c r="G20" s="48" t="s">
        <v>453</v>
      </c>
      <c r="H20" s="48" t="s">
        <v>451</v>
      </c>
      <c r="I20" s="48"/>
      <c r="J20" s="120"/>
      <c r="K20" s="120" t="s">
        <v>393</v>
      </c>
      <c r="L20" s="48" t="s">
        <v>452</v>
      </c>
      <c r="M20" s="48" t="s">
        <v>398</v>
      </c>
      <c r="N20" s="48">
        <v>17</v>
      </c>
      <c r="O20" s="48">
        <v>62.6</v>
      </c>
      <c r="P20" s="48"/>
      <c r="Q20" s="48" t="s">
        <v>459</v>
      </c>
      <c r="R20" s="48" t="s">
        <v>454</v>
      </c>
    </row>
    <row r="21" spans="1:18" ht="30">
      <c r="A21" s="130" t="s">
        <v>542</v>
      </c>
      <c r="B21" s="125">
        <v>76</v>
      </c>
      <c r="C21" s="114">
        <v>0.45833333333333331</v>
      </c>
      <c r="D21" s="48">
        <v>17</v>
      </c>
      <c r="E21" s="48">
        <v>62</v>
      </c>
      <c r="F21" s="48" t="s">
        <v>395</v>
      </c>
      <c r="G21" s="48"/>
      <c r="H21" s="48" t="s">
        <v>388</v>
      </c>
      <c r="I21" s="120" t="s">
        <v>455</v>
      </c>
      <c r="J21" s="120"/>
      <c r="K21" s="48"/>
      <c r="L21" s="48"/>
      <c r="M21" s="48" t="s">
        <v>383</v>
      </c>
      <c r="N21" s="48"/>
      <c r="O21" s="48"/>
      <c r="P21" s="48">
        <v>0.1</v>
      </c>
      <c r="Q21" s="48"/>
      <c r="R21" s="48"/>
    </row>
    <row r="22" spans="1:18" ht="30">
      <c r="A22" s="130" t="s">
        <v>543</v>
      </c>
      <c r="B22" s="125">
        <v>76</v>
      </c>
      <c r="C22" s="114">
        <v>0.4375</v>
      </c>
      <c r="D22" s="48">
        <v>15</v>
      </c>
      <c r="E22" s="48">
        <v>60</v>
      </c>
      <c r="F22" s="48" t="s">
        <v>395</v>
      </c>
      <c r="G22" s="48" t="s">
        <v>456</v>
      </c>
      <c r="H22" s="48" t="s">
        <v>382</v>
      </c>
      <c r="I22" s="48"/>
      <c r="J22" s="120"/>
      <c r="K22" s="48" t="s">
        <v>457</v>
      </c>
      <c r="L22" s="48" t="s">
        <v>452</v>
      </c>
      <c r="M22" s="48" t="s">
        <v>383</v>
      </c>
      <c r="N22" s="48">
        <v>15.8</v>
      </c>
      <c r="O22" s="48">
        <v>60.44</v>
      </c>
      <c r="P22" s="48">
        <v>1</v>
      </c>
      <c r="Q22" s="48" t="s">
        <v>458</v>
      </c>
      <c r="R22" s="48" t="s">
        <v>454</v>
      </c>
    </row>
    <row r="23" spans="1:18" ht="30">
      <c r="A23" s="130"/>
      <c r="B23" s="125">
        <v>61.1</v>
      </c>
      <c r="C23" s="114">
        <v>0.45833333333333331</v>
      </c>
      <c r="D23" s="48">
        <v>16.2</v>
      </c>
      <c r="E23" s="48">
        <v>60</v>
      </c>
      <c r="F23" s="48" t="s">
        <v>422</v>
      </c>
      <c r="G23" s="48" t="s">
        <v>462</v>
      </c>
      <c r="H23" s="48" t="s">
        <v>403</v>
      </c>
      <c r="I23" s="48"/>
      <c r="J23" s="120" t="s">
        <v>464</v>
      </c>
      <c r="K23" s="48">
        <v>2</v>
      </c>
      <c r="L23" s="48" t="s">
        <v>463</v>
      </c>
      <c r="M23" s="48" t="s">
        <v>398</v>
      </c>
      <c r="N23" s="48">
        <v>15.8</v>
      </c>
      <c r="O23" s="48">
        <v>60</v>
      </c>
      <c r="P23" s="48">
        <v>0.3</v>
      </c>
      <c r="Q23" s="48" t="s">
        <v>467</v>
      </c>
      <c r="R23" s="48" t="s">
        <v>400</v>
      </c>
    </row>
    <row r="24" spans="1:18" ht="45">
      <c r="A24" s="130" t="s">
        <v>545</v>
      </c>
      <c r="B24" s="125">
        <v>61</v>
      </c>
      <c r="C24" s="114">
        <v>0.41666666666666669</v>
      </c>
      <c r="D24" s="48">
        <v>18</v>
      </c>
      <c r="E24" s="48">
        <v>64.400000000000006</v>
      </c>
      <c r="F24" s="48" t="s">
        <v>465</v>
      </c>
      <c r="G24" s="48" t="s">
        <v>466</v>
      </c>
      <c r="H24" s="48" t="s">
        <v>412</v>
      </c>
      <c r="I24" s="48"/>
      <c r="J24" s="120"/>
      <c r="K24" s="48">
        <v>2</v>
      </c>
      <c r="L24" s="48" t="s">
        <v>463</v>
      </c>
      <c r="M24" s="48" t="s">
        <v>383</v>
      </c>
      <c r="N24" s="48">
        <v>17</v>
      </c>
      <c r="O24" s="48">
        <v>62.6</v>
      </c>
      <c r="P24" s="48"/>
      <c r="Q24" s="48" t="s">
        <v>468</v>
      </c>
      <c r="R24" s="48" t="s">
        <v>448</v>
      </c>
    </row>
    <row r="25" spans="1:18" ht="30">
      <c r="A25" s="130" t="s">
        <v>418</v>
      </c>
      <c r="B25" s="125">
        <v>61</v>
      </c>
      <c r="C25" s="114">
        <v>0.54166666666666663</v>
      </c>
      <c r="D25" s="48">
        <v>24</v>
      </c>
      <c r="E25" s="48">
        <v>72</v>
      </c>
      <c r="F25" s="48" t="s">
        <v>449</v>
      </c>
      <c r="G25" s="48" t="s">
        <v>450</v>
      </c>
      <c r="H25" s="48" t="s">
        <v>382</v>
      </c>
      <c r="I25" s="48"/>
      <c r="J25" s="120" t="s">
        <v>471</v>
      </c>
      <c r="K25" s="48">
        <v>2</v>
      </c>
      <c r="L25" s="48" t="s">
        <v>470</v>
      </c>
      <c r="M25" s="48" t="s">
        <v>383</v>
      </c>
      <c r="N25" s="48">
        <v>16</v>
      </c>
      <c r="O25" s="48">
        <v>61</v>
      </c>
      <c r="P25" s="48">
        <v>1</v>
      </c>
      <c r="Q25" s="48" t="s">
        <v>469</v>
      </c>
      <c r="R25" s="48" t="s">
        <v>400</v>
      </c>
    </row>
    <row r="26" spans="1:18" ht="30">
      <c r="A26" s="130"/>
      <c r="B26" s="125">
        <v>60</v>
      </c>
      <c r="C26" s="114">
        <v>0.41666666666666669</v>
      </c>
      <c r="D26" s="48">
        <v>15.6</v>
      </c>
      <c r="E26" s="48">
        <v>60</v>
      </c>
      <c r="F26" s="48"/>
      <c r="G26" s="48"/>
      <c r="H26" s="48"/>
      <c r="I26" s="48"/>
      <c r="J26" s="120" t="s">
        <v>464</v>
      </c>
      <c r="K26" s="48">
        <v>2</v>
      </c>
      <c r="L26" s="48" t="s">
        <v>470</v>
      </c>
      <c r="M26" s="48"/>
      <c r="N26" s="48"/>
      <c r="O26" s="48"/>
      <c r="P26" s="48">
        <v>0.7</v>
      </c>
      <c r="Q26" s="48" t="s">
        <v>472</v>
      </c>
      <c r="R26" s="48" t="s">
        <v>400</v>
      </c>
    </row>
    <row r="27" spans="1:18" ht="30">
      <c r="A27" s="130"/>
      <c r="B27" s="125">
        <v>58</v>
      </c>
      <c r="C27" s="114">
        <v>0.4375</v>
      </c>
      <c r="D27" s="48">
        <v>11</v>
      </c>
      <c r="E27" s="48">
        <v>52</v>
      </c>
      <c r="F27" s="48" t="s">
        <v>473</v>
      </c>
      <c r="G27" s="48" t="s">
        <v>405</v>
      </c>
      <c r="H27" s="48" t="s">
        <v>382</v>
      </c>
      <c r="I27" s="48"/>
      <c r="J27" s="120"/>
      <c r="K27" s="48">
        <v>0</v>
      </c>
      <c r="L27" s="48"/>
      <c r="M27" s="48"/>
      <c r="N27" s="48">
        <v>15.7</v>
      </c>
      <c r="O27" s="48">
        <v>60.3</v>
      </c>
      <c r="P27" s="48">
        <v>3</v>
      </c>
      <c r="Q27" s="48" t="s">
        <v>474</v>
      </c>
      <c r="R27" s="48" t="s">
        <v>475</v>
      </c>
    </row>
    <row r="28" spans="1:18" ht="30">
      <c r="A28" s="129"/>
      <c r="B28" s="123">
        <v>57</v>
      </c>
      <c r="C28" s="112">
        <v>0.44791666666666669</v>
      </c>
      <c r="D28" s="48">
        <v>18</v>
      </c>
      <c r="E28" s="48">
        <v>64</v>
      </c>
      <c r="F28" s="48" t="s">
        <v>381</v>
      </c>
      <c r="G28" s="48"/>
      <c r="H28" s="48" t="s">
        <v>382</v>
      </c>
      <c r="I28" s="48"/>
      <c r="J28" s="120"/>
      <c r="K28" s="48">
        <v>1</v>
      </c>
      <c r="L28" s="48" t="s">
        <v>452</v>
      </c>
      <c r="M28" s="48"/>
      <c r="N28" s="48">
        <v>16.399999999999999</v>
      </c>
      <c r="O28" s="48">
        <v>62</v>
      </c>
      <c r="P28" s="48">
        <v>1</v>
      </c>
      <c r="Q28" s="48" t="s">
        <v>476</v>
      </c>
      <c r="R28" s="48" t="s">
        <v>400</v>
      </c>
    </row>
    <row r="29" spans="1:18" ht="45">
      <c r="A29" s="130"/>
      <c r="B29" s="125">
        <v>55</v>
      </c>
      <c r="C29" s="114">
        <v>0.4055555555555555</v>
      </c>
      <c r="D29" s="48">
        <v>12</v>
      </c>
      <c r="E29" s="48">
        <v>52</v>
      </c>
      <c r="F29" s="48" t="s">
        <v>423</v>
      </c>
      <c r="G29" s="48" t="s">
        <v>478</v>
      </c>
      <c r="H29" s="48" t="s">
        <v>382</v>
      </c>
      <c r="I29" s="48"/>
      <c r="J29" s="122" t="s">
        <v>393</v>
      </c>
      <c r="K29" s="120" t="s">
        <v>477</v>
      </c>
      <c r="L29" s="48" t="s">
        <v>463</v>
      </c>
      <c r="M29" s="48" t="s">
        <v>398</v>
      </c>
      <c r="N29" s="48">
        <v>14</v>
      </c>
      <c r="O29" s="48">
        <v>58</v>
      </c>
      <c r="P29" s="48">
        <v>0.7</v>
      </c>
      <c r="Q29" s="48"/>
      <c r="R29" s="48"/>
    </row>
    <row r="30" spans="1:18" ht="30">
      <c r="A30" s="130"/>
      <c r="B30" s="125">
        <v>53</v>
      </c>
      <c r="C30" s="114">
        <v>0.4375</v>
      </c>
      <c r="D30" s="48">
        <v>12.3</v>
      </c>
      <c r="E30" s="48">
        <v>54</v>
      </c>
      <c r="F30" s="48" t="s">
        <v>395</v>
      </c>
      <c r="G30" s="48" t="s">
        <v>481</v>
      </c>
      <c r="H30" s="48" t="s">
        <v>382</v>
      </c>
      <c r="I30" s="48"/>
      <c r="J30" s="48">
        <v>9.7000000000000003E-3</v>
      </c>
      <c r="K30" s="48">
        <v>0</v>
      </c>
      <c r="L30" s="48" t="s">
        <v>439</v>
      </c>
      <c r="M30" s="48"/>
      <c r="N30" s="48">
        <v>15.5</v>
      </c>
      <c r="O30" s="48">
        <v>59.5</v>
      </c>
      <c r="P30" s="48"/>
      <c r="Q30" s="48" t="s">
        <v>479</v>
      </c>
      <c r="R30" s="48" t="s">
        <v>454</v>
      </c>
    </row>
    <row r="31" spans="1:18" ht="30">
      <c r="A31" s="130"/>
      <c r="B31" s="125">
        <v>43</v>
      </c>
      <c r="C31" s="114">
        <v>0.5</v>
      </c>
      <c r="D31" s="48">
        <v>20</v>
      </c>
      <c r="E31" s="48">
        <v>68</v>
      </c>
      <c r="F31" s="48" t="s">
        <v>385</v>
      </c>
      <c r="G31" s="48" t="s">
        <v>388</v>
      </c>
      <c r="H31" s="48" t="s">
        <v>344</v>
      </c>
      <c r="I31" s="48"/>
      <c r="J31" s="48" t="s">
        <v>480</v>
      </c>
      <c r="K31" s="48"/>
      <c r="L31" s="48" t="s">
        <v>428</v>
      </c>
      <c r="M31" s="48" t="s">
        <v>383</v>
      </c>
      <c r="N31" s="48">
        <v>18</v>
      </c>
      <c r="O31" s="48">
        <v>64</v>
      </c>
      <c r="P31" s="48">
        <v>1</v>
      </c>
      <c r="Q31" s="48" t="s">
        <v>432</v>
      </c>
      <c r="R31" s="48" t="s">
        <v>400</v>
      </c>
    </row>
    <row r="32" spans="1:18" ht="30">
      <c r="A32" s="130"/>
      <c r="B32" s="125">
        <v>41</v>
      </c>
      <c r="C32" s="114">
        <v>0.45833333333333331</v>
      </c>
      <c r="D32" s="48">
        <v>15</v>
      </c>
      <c r="E32" s="48">
        <v>60</v>
      </c>
      <c r="F32" s="48" t="s">
        <v>395</v>
      </c>
      <c r="G32" s="48" t="s">
        <v>482</v>
      </c>
      <c r="H32" s="48" t="s">
        <v>382</v>
      </c>
      <c r="I32" s="48"/>
      <c r="J32" s="120" t="s">
        <v>464</v>
      </c>
      <c r="K32" s="48">
        <v>2</v>
      </c>
      <c r="L32" s="48" t="s">
        <v>483</v>
      </c>
      <c r="M32" s="48" t="s">
        <v>383</v>
      </c>
      <c r="N32" s="48"/>
      <c r="O32" s="48"/>
      <c r="P32" s="48">
        <v>0.7</v>
      </c>
      <c r="Q32" s="48" t="s">
        <v>484</v>
      </c>
      <c r="R32" s="48" t="s">
        <v>400</v>
      </c>
    </row>
    <row r="33" spans="1:18" ht="30">
      <c r="A33" s="130" t="s">
        <v>546</v>
      </c>
      <c r="B33" s="125">
        <v>40</v>
      </c>
      <c r="C33" s="114">
        <v>0.4375</v>
      </c>
      <c r="D33" s="48">
        <v>19</v>
      </c>
      <c r="E33" s="48">
        <v>66</v>
      </c>
      <c r="F33" s="48"/>
      <c r="G33" s="48" t="s">
        <v>485</v>
      </c>
      <c r="H33" s="48" t="s">
        <v>382</v>
      </c>
      <c r="I33" s="48"/>
      <c r="J33" s="48"/>
      <c r="K33" s="48">
        <v>2</v>
      </c>
      <c r="L33" s="48" t="s">
        <v>452</v>
      </c>
      <c r="M33" s="48" t="s">
        <v>383</v>
      </c>
      <c r="N33" s="48">
        <v>19</v>
      </c>
      <c r="O33" s="48">
        <v>66</v>
      </c>
      <c r="P33" s="48">
        <v>1.5</v>
      </c>
      <c r="Q33" s="48" t="s">
        <v>486</v>
      </c>
      <c r="R33" s="48" t="s">
        <v>400</v>
      </c>
    </row>
    <row r="34" spans="1:18" ht="30">
      <c r="A34" s="130" t="s">
        <v>532</v>
      </c>
      <c r="B34" s="125">
        <v>35</v>
      </c>
      <c r="C34" s="114">
        <v>0.41666666666666669</v>
      </c>
      <c r="D34" s="48"/>
      <c r="E34" s="48"/>
      <c r="F34" s="48"/>
      <c r="G34" s="48"/>
      <c r="H34" s="48" t="s">
        <v>382</v>
      </c>
      <c r="I34" s="48"/>
      <c r="J34" s="48"/>
      <c r="K34" s="48"/>
      <c r="L34" s="48"/>
      <c r="M34" s="48"/>
      <c r="N34" s="48">
        <v>16.399999999999999</v>
      </c>
      <c r="O34" s="48">
        <v>62</v>
      </c>
      <c r="P34" s="48">
        <v>1.5</v>
      </c>
      <c r="Q34" s="48" t="s">
        <v>401</v>
      </c>
      <c r="R34" s="48" t="s">
        <v>400</v>
      </c>
    </row>
    <row r="35" spans="1:18" ht="45">
      <c r="A35" s="130" t="s">
        <v>483</v>
      </c>
      <c r="B35" s="125">
        <v>35</v>
      </c>
      <c r="C35" s="114">
        <v>0.41666666666666669</v>
      </c>
      <c r="D35" s="48">
        <v>15</v>
      </c>
      <c r="E35" s="48">
        <v>59</v>
      </c>
      <c r="F35" s="48" t="s">
        <v>395</v>
      </c>
      <c r="G35" s="48" t="s">
        <v>487</v>
      </c>
      <c r="H35" s="48"/>
      <c r="I35" s="48"/>
      <c r="J35" s="120" t="s">
        <v>464</v>
      </c>
      <c r="K35" s="48">
        <v>2</v>
      </c>
      <c r="L35" s="48" t="s">
        <v>428</v>
      </c>
      <c r="M35" s="48"/>
      <c r="N35" s="48">
        <v>18.25</v>
      </c>
      <c r="O35" s="48">
        <v>66.5</v>
      </c>
      <c r="P35" s="48">
        <v>0.9</v>
      </c>
      <c r="Q35" s="48" t="s">
        <v>489</v>
      </c>
      <c r="R35" s="48" t="s">
        <v>454</v>
      </c>
    </row>
    <row r="36" spans="1:18" ht="30">
      <c r="A36" s="130"/>
      <c r="B36" s="125">
        <v>32</v>
      </c>
      <c r="C36" s="114">
        <v>0.375</v>
      </c>
      <c r="D36" s="48">
        <v>12</v>
      </c>
      <c r="E36" s="48">
        <v>54</v>
      </c>
      <c r="F36" s="48" t="s">
        <v>395</v>
      </c>
      <c r="G36" s="48" t="s">
        <v>488</v>
      </c>
      <c r="H36" s="48" t="s">
        <v>412</v>
      </c>
      <c r="I36" s="120" t="s">
        <v>455</v>
      </c>
      <c r="J36" s="120" t="s">
        <v>464</v>
      </c>
      <c r="K36" s="48">
        <v>2</v>
      </c>
      <c r="L36" s="48" t="s">
        <v>452</v>
      </c>
      <c r="M36" s="48" t="s">
        <v>398</v>
      </c>
      <c r="N36" s="48">
        <v>17</v>
      </c>
      <c r="O36" s="48">
        <v>64</v>
      </c>
      <c r="P36" s="48"/>
      <c r="Q36" s="48" t="s">
        <v>468</v>
      </c>
      <c r="R36" s="48" t="s">
        <v>448</v>
      </c>
    </row>
    <row r="37" spans="1:18" ht="60">
      <c r="A37" s="129" t="s">
        <v>547</v>
      </c>
      <c r="B37" s="123">
        <v>31</v>
      </c>
      <c r="C37" s="112">
        <v>0.45833333333333331</v>
      </c>
      <c r="D37" s="48">
        <v>12.3</v>
      </c>
      <c r="E37" s="48">
        <v>70</v>
      </c>
      <c r="F37" s="48" t="s">
        <v>490</v>
      </c>
      <c r="G37" s="48" t="s">
        <v>491</v>
      </c>
      <c r="H37" s="48" t="s">
        <v>451</v>
      </c>
      <c r="I37" s="48"/>
      <c r="J37" s="48"/>
      <c r="K37" s="48">
        <v>1</v>
      </c>
      <c r="L37" s="48" t="s">
        <v>439</v>
      </c>
      <c r="M37" s="48" t="s">
        <v>398</v>
      </c>
      <c r="N37" s="48">
        <v>19</v>
      </c>
      <c r="O37" s="48">
        <v>66</v>
      </c>
      <c r="P37" s="48">
        <v>1</v>
      </c>
      <c r="Q37" s="48" t="s">
        <v>492</v>
      </c>
      <c r="R37" s="48" t="s">
        <v>448</v>
      </c>
    </row>
    <row r="38" spans="1:18" ht="30">
      <c r="A38" s="129" t="s">
        <v>548</v>
      </c>
      <c r="B38" s="123">
        <v>31</v>
      </c>
      <c r="C38" s="112">
        <v>0.42708333333333331</v>
      </c>
      <c r="D38" s="48">
        <v>12.3</v>
      </c>
      <c r="E38" s="48">
        <v>79</v>
      </c>
      <c r="F38" s="48" t="s">
        <v>395</v>
      </c>
      <c r="G38" s="48" t="s">
        <v>493</v>
      </c>
      <c r="H38" s="48" t="s">
        <v>494</v>
      </c>
      <c r="I38" s="48"/>
      <c r="J38" s="120" t="s">
        <v>441</v>
      </c>
      <c r="K38" s="48"/>
      <c r="L38" s="48"/>
      <c r="M38" s="48"/>
      <c r="N38" s="48">
        <v>16</v>
      </c>
      <c r="O38" s="48">
        <v>61</v>
      </c>
      <c r="P38" s="48">
        <v>2</v>
      </c>
      <c r="Q38" s="48" t="s">
        <v>431</v>
      </c>
      <c r="R38" s="48" t="s">
        <v>400</v>
      </c>
    </row>
    <row r="39" spans="1:18" ht="45">
      <c r="A39" s="130" t="s">
        <v>532</v>
      </c>
      <c r="B39" s="125">
        <v>30.5</v>
      </c>
      <c r="C39" s="114">
        <v>0.40625</v>
      </c>
      <c r="D39" s="48">
        <v>17</v>
      </c>
      <c r="E39" s="48">
        <v>65</v>
      </c>
      <c r="F39" s="48" t="s">
        <v>496</v>
      </c>
      <c r="G39" s="48" t="s">
        <v>497</v>
      </c>
      <c r="H39" s="48" t="s">
        <v>495</v>
      </c>
      <c r="I39" s="48"/>
      <c r="J39" s="48"/>
      <c r="K39" s="48">
        <v>1</v>
      </c>
      <c r="L39" s="48"/>
      <c r="M39" s="48"/>
      <c r="N39" s="48">
        <v>21</v>
      </c>
      <c r="O39" s="48">
        <v>70</v>
      </c>
      <c r="P39" s="48"/>
      <c r="Q39" s="48"/>
      <c r="R39" s="48"/>
    </row>
    <row r="40" spans="1:18" ht="30">
      <c r="A40" s="130"/>
      <c r="B40" s="125">
        <v>28</v>
      </c>
      <c r="C40" s="114">
        <v>0.41666666666666669</v>
      </c>
      <c r="D40" s="8"/>
      <c r="E40" s="8"/>
      <c r="F40" s="8"/>
      <c r="G40" s="48" t="s">
        <v>498</v>
      </c>
      <c r="H40" s="48" t="s">
        <v>385</v>
      </c>
      <c r="I40" s="48"/>
      <c r="J40" s="48"/>
      <c r="K40" s="48"/>
      <c r="L40" s="48"/>
      <c r="M40" s="48"/>
      <c r="N40" s="48">
        <v>15.8</v>
      </c>
      <c r="O40" s="48">
        <v>61</v>
      </c>
      <c r="P40" s="48"/>
      <c r="Q40" s="48" t="s">
        <v>499</v>
      </c>
      <c r="R40" s="48" t="s">
        <v>454</v>
      </c>
    </row>
    <row r="41" spans="1:18" ht="30">
      <c r="A41" s="130"/>
      <c r="B41" s="125">
        <v>27.5</v>
      </c>
      <c r="C41" s="114">
        <v>0.40625</v>
      </c>
      <c r="D41" s="48">
        <v>24</v>
      </c>
      <c r="E41" s="48">
        <v>75</v>
      </c>
      <c r="F41" s="48" t="s">
        <v>395</v>
      </c>
      <c r="G41" s="48"/>
      <c r="H41" s="48" t="s">
        <v>388</v>
      </c>
      <c r="I41" s="48"/>
      <c r="J41" s="48"/>
      <c r="K41" s="48">
        <v>1</v>
      </c>
      <c r="L41" s="48"/>
      <c r="M41" s="48"/>
      <c r="N41" s="48">
        <v>16.670000000000002</v>
      </c>
      <c r="O41" s="48">
        <v>62</v>
      </c>
      <c r="P41" s="48"/>
      <c r="Q41" s="48" t="s">
        <v>500</v>
      </c>
      <c r="R41" s="48" t="s">
        <v>400</v>
      </c>
    </row>
    <row r="42" spans="1:18" ht="45">
      <c r="A42" s="130" t="s">
        <v>549</v>
      </c>
      <c r="B42" s="125">
        <v>25</v>
      </c>
      <c r="C42" s="114">
        <v>0.40625</v>
      </c>
      <c r="D42" s="48">
        <v>20.6</v>
      </c>
      <c r="E42" s="48">
        <v>69.099999999999994</v>
      </c>
      <c r="F42" s="48" t="s">
        <v>496</v>
      </c>
      <c r="G42" s="48" t="s">
        <v>502</v>
      </c>
      <c r="H42" s="48" t="s">
        <v>388</v>
      </c>
      <c r="I42" s="120" t="s">
        <v>455</v>
      </c>
      <c r="J42" s="48"/>
      <c r="K42" s="48">
        <v>1</v>
      </c>
      <c r="L42" s="48" t="s">
        <v>501</v>
      </c>
      <c r="M42" s="48"/>
      <c r="N42" s="48">
        <v>19</v>
      </c>
      <c r="O42" s="48">
        <v>65</v>
      </c>
      <c r="P42" s="48">
        <v>0.7</v>
      </c>
      <c r="Q42" s="48" t="s">
        <v>492</v>
      </c>
      <c r="R42" s="48" t="s">
        <v>448</v>
      </c>
    </row>
    <row r="43" spans="1:18" ht="45">
      <c r="A43" s="130" t="s">
        <v>550</v>
      </c>
      <c r="B43" s="125">
        <v>25</v>
      </c>
      <c r="C43" s="114">
        <v>0.5</v>
      </c>
      <c r="D43" s="48">
        <v>19.399999999999999</v>
      </c>
      <c r="E43" s="48">
        <v>67</v>
      </c>
      <c r="F43" s="48" t="s">
        <v>496</v>
      </c>
      <c r="G43" s="48" t="s">
        <v>503</v>
      </c>
      <c r="H43" s="48" t="s">
        <v>388</v>
      </c>
      <c r="I43" s="48"/>
      <c r="J43" s="48"/>
      <c r="K43" s="48" t="s">
        <v>383</v>
      </c>
      <c r="L43" s="48"/>
      <c r="M43" s="48" t="s">
        <v>383</v>
      </c>
      <c r="N43" s="48">
        <v>17</v>
      </c>
      <c r="O43" s="48">
        <v>62.6</v>
      </c>
      <c r="P43" s="48"/>
      <c r="Q43" s="48"/>
      <c r="R43" s="48"/>
    </row>
    <row r="44" spans="1:18" ht="45">
      <c r="A44" s="130" t="s">
        <v>483</v>
      </c>
      <c r="B44" s="125">
        <v>25</v>
      </c>
      <c r="C44" s="114">
        <v>0.40625</v>
      </c>
      <c r="D44" s="48">
        <v>17.5</v>
      </c>
      <c r="E44" s="48">
        <v>63.5</v>
      </c>
      <c r="F44" s="48" t="s">
        <v>395</v>
      </c>
      <c r="G44" s="48" t="s">
        <v>504</v>
      </c>
      <c r="H44" s="48" t="s">
        <v>388</v>
      </c>
      <c r="I44" s="48"/>
      <c r="J44" s="48">
        <v>1.1000000000000001</v>
      </c>
      <c r="K44" s="48">
        <v>1</v>
      </c>
      <c r="L44" s="48" t="s">
        <v>463</v>
      </c>
      <c r="M44" s="48"/>
      <c r="N44" s="48">
        <v>16.5</v>
      </c>
      <c r="O44" s="48">
        <v>62</v>
      </c>
      <c r="P44" s="48">
        <v>1.5</v>
      </c>
      <c r="Q44" s="48" t="s">
        <v>505</v>
      </c>
      <c r="R44" s="48" t="s">
        <v>400</v>
      </c>
    </row>
    <row r="45" spans="1:18" ht="60">
      <c r="A45" s="130"/>
      <c r="B45" s="125">
        <v>23</v>
      </c>
      <c r="C45" s="114">
        <v>0.4375</v>
      </c>
      <c r="D45" s="48">
        <v>20.399999999999999</v>
      </c>
      <c r="E45" s="48">
        <v>68.7</v>
      </c>
      <c r="F45" s="48" t="s">
        <v>395</v>
      </c>
      <c r="G45" s="48" t="s">
        <v>506</v>
      </c>
      <c r="H45" s="48" t="s">
        <v>388</v>
      </c>
      <c r="I45" s="48">
        <v>1.3</v>
      </c>
      <c r="J45" s="48"/>
      <c r="K45" s="48">
        <v>1</v>
      </c>
      <c r="L45" s="48" t="s">
        <v>452</v>
      </c>
      <c r="M45" s="48"/>
      <c r="N45" s="48">
        <v>17</v>
      </c>
      <c r="O45" s="48">
        <v>62.6</v>
      </c>
      <c r="P45" s="48">
        <v>0.7</v>
      </c>
      <c r="Q45" s="48" t="s">
        <v>507</v>
      </c>
      <c r="R45" s="48" t="s">
        <v>400</v>
      </c>
    </row>
    <row r="46" spans="1:18" ht="30">
      <c r="A46" s="130"/>
      <c r="B46" s="125">
        <v>18.5</v>
      </c>
      <c r="C46" s="114">
        <v>0.44791666666666669</v>
      </c>
      <c r="D46" s="48">
        <v>18</v>
      </c>
      <c r="E46" s="48">
        <v>60</v>
      </c>
      <c r="F46" s="48" t="s">
        <v>395</v>
      </c>
      <c r="G46" s="48" t="s">
        <v>508</v>
      </c>
      <c r="H46" s="48" t="s">
        <v>388</v>
      </c>
      <c r="I46" s="122" t="s">
        <v>509</v>
      </c>
      <c r="J46" s="120" t="s">
        <v>441</v>
      </c>
      <c r="K46" s="48">
        <v>3</v>
      </c>
      <c r="L46" s="48" t="s">
        <v>452</v>
      </c>
      <c r="M46" s="48" t="s">
        <v>383</v>
      </c>
      <c r="N46" s="48">
        <v>15</v>
      </c>
      <c r="O46" s="48">
        <v>60</v>
      </c>
      <c r="P46" s="48"/>
      <c r="Q46" s="48" t="s">
        <v>458</v>
      </c>
      <c r="R46" s="48" t="s">
        <v>454</v>
      </c>
    </row>
    <row r="47" spans="1:18" ht="30">
      <c r="A47" s="130" t="s">
        <v>551</v>
      </c>
      <c r="B47" s="125">
        <v>18</v>
      </c>
      <c r="C47" s="114">
        <v>0.39583333333333331</v>
      </c>
      <c r="D47" s="48">
        <v>17</v>
      </c>
      <c r="E47" s="48">
        <v>61</v>
      </c>
      <c r="F47" s="48" t="s">
        <v>395</v>
      </c>
      <c r="G47" s="48"/>
      <c r="H47" s="48" t="s">
        <v>388</v>
      </c>
      <c r="I47" s="122" t="s">
        <v>393</v>
      </c>
      <c r="J47" s="120" t="s">
        <v>393</v>
      </c>
      <c r="K47" s="48">
        <v>1</v>
      </c>
      <c r="L47" s="48" t="s">
        <v>452</v>
      </c>
      <c r="M47" s="48" t="s">
        <v>383</v>
      </c>
      <c r="N47" s="48">
        <v>17</v>
      </c>
      <c r="O47" s="48">
        <v>62.6</v>
      </c>
      <c r="P47" s="48">
        <v>0.7</v>
      </c>
      <c r="Q47" s="48" t="s">
        <v>510</v>
      </c>
      <c r="R47" s="48" t="s">
        <v>400</v>
      </c>
    </row>
    <row r="48" spans="1:18" ht="45">
      <c r="A48" s="130" t="s">
        <v>552</v>
      </c>
      <c r="B48" s="125">
        <v>18</v>
      </c>
      <c r="C48" s="114">
        <v>0.44791666666666669</v>
      </c>
      <c r="D48" s="48">
        <v>15.5</v>
      </c>
      <c r="E48" s="48">
        <v>60</v>
      </c>
      <c r="F48" s="48" t="s">
        <v>395</v>
      </c>
      <c r="G48" s="48" t="s">
        <v>511</v>
      </c>
      <c r="H48" s="48" t="s">
        <v>513</v>
      </c>
      <c r="I48" s="122"/>
      <c r="J48" s="122" t="s">
        <v>393</v>
      </c>
      <c r="K48" s="48">
        <v>1</v>
      </c>
      <c r="L48" s="48" t="s">
        <v>452</v>
      </c>
      <c r="M48" s="48" t="s">
        <v>383</v>
      </c>
      <c r="N48" s="48">
        <v>16.3</v>
      </c>
      <c r="O48" s="48">
        <v>62</v>
      </c>
      <c r="P48" s="48">
        <v>0.5</v>
      </c>
      <c r="Q48" s="48" t="s">
        <v>512</v>
      </c>
      <c r="R48" s="48" t="s">
        <v>454</v>
      </c>
    </row>
    <row r="49" spans="1:18" ht="45">
      <c r="A49" s="130"/>
      <c r="B49" s="125">
        <v>17</v>
      </c>
      <c r="C49" s="114">
        <v>0.42708333333333331</v>
      </c>
      <c r="D49" s="48">
        <v>17</v>
      </c>
      <c r="E49" s="48">
        <v>61</v>
      </c>
      <c r="F49" s="48" t="s">
        <v>514</v>
      </c>
      <c r="G49" s="48" t="s">
        <v>515</v>
      </c>
      <c r="H49" s="48" t="s">
        <v>388</v>
      </c>
      <c r="I49" s="48"/>
      <c r="J49" s="48">
        <v>1.4</v>
      </c>
      <c r="K49" s="48">
        <v>1</v>
      </c>
      <c r="L49" s="48" t="s">
        <v>463</v>
      </c>
      <c r="M49" s="48" t="s">
        <v>383</v>
      </c>
      <c r="N49" s="48">
        <v>17</v>
      </c>
      <c r="O49" s="48">
        <v>62.6</v>
      </c>
      <c r="P49" s="48">
        <v>2</v>
      </c>
      <c r="Q49" s="48" t="s">
        <v>432</v>
      </c>
      <c r="R49" s="48" t="s">
        <v>454</v>
      </c>
    </row>
    <row r="50" spans="1:18" ht="75">
      <c r="A50" s="131" t="s">
        <v>553</v>
      </c>
      <c r="B50" s="126">
        <v>14</v>
      </c>
      <c r="C50" s="115">
        <v>0.45833333333333331</v>
      </c>
      <c r="D50" s="48">
        <v>18.5</v>
      </c>
      <c r="E50" s="48">
        <v>64</v>
      </c>
      <c r="F50" s="48" t="s">
        <v>516</v>
      </c>
      <c r="G50" s="48" t="s">
        <v>517</v>
      </c>
      <c r="H50" s="48" t="s">
        <v>388</v>
      </c>
      <c r="I50" s="48"/>
      <c r="J50" s="48"/>
      <c r="K50" s="48">
        <v>1</v>
      </c>
      <c r="L50" s="48" t="s">
        <v>439</v>
      </c>
      <c r="M50" s="48" t="s">
        <v>383</v>
      </c>
      <c r="N50" s="48">
        <v>17.8</v>
      </c>
      <c r="O50" s="48">
        <v>64.400000000000006</v>
      </c>
      <c r="P50" s="48">
        <v>5</v>
      </c>
      <c r="Q50" s="48" t="s">
        <v>518</v>
      </c>
      <c r="R50" s="48" t="s">
        <v>400</v>
      </c>
    </row>
    <row r="51" spans="1:18" ht="30">
      <c r="A51" s="131" t="s">
        <v>554</v>
      </c>
      <c r="B51" s="127">
        <v>14</v>
      </c>
      <c r="C51" s="116">
        <v>0.6875</v>
      </c>
      <c r="D51" s="48"/>
      <c r="E51" s="48"/>
      <c r="F51" s="48" t="s">
        <v>442</v>
      </c>
      <c r="G51" s="48" t="s">
        <v>517</v>
      </c>
      <c r="H51" s="48" t="s">
        <v>385</v>
      </c>
      <c r="I51" s="48"/>
      <c r="J51" s="48"/>
      <c r="K51" s="48"/>
      <c r="L51" s="48"/>
      <c r="M51" s="48" t="s">
        <v>383</v>
      </c>
      <c r="N51" s="48">
        <v>13.89</v>
      </c>
      <c r="O51" s="48">
        <v>57</v>
      </c>
      <c r="P51" s="48">
        <v>2</v>
      </c>
      <c r="Q51" s="48" t="s">
        <v>500</v>
      </c>
      <c r="R51" s="48" t="s">
        <v>400</v>
      </c>
    </row>
    <row r="52" spans="1:18" ht="75">
      <c r="A52" s="131" t="s">
        <v>555</v>
      </c>
      <c r="B52" s="127">
        <v>13</v>
      </c>
      <c r="C52" s="116">
        <v>0.45833333333333331</v>
      </c>
      <c r="D52" s="48">
        <v>21</v>
      </c>
      <c r="E52" s="48">
        <v>69.900000000000006</v>
      </c>
      <c r="F52" s="48" t="s">
        <v>519</v>
      </c>
      <c r="G52" s="48" t="s">
        <v>520</v>
      </c>
      <c r="H52" s="48" t="s">
        <v>388</v>
      </c>
      <c r="I52" s="48">
        <v>3.7</v>
      </c>
      <c r="J52" s="48"/>
      <c r="K52" s="48">
        <v>2</v>
      </c>
      <c r="L52" s="48" t="s">
        <v>452</v>
      </c>
      <c r="M52" s="48"/>
      <c r="N52" s="48">
        <v>20</v>
      </c>
      <c r="O52" s="48">
        <v>68</v>
      </c>
      <c r="P52" s="48">
        <v>2</v>
      </c>
      <c r="Q52" s="48" t="s">
        <v>521</v>
      </c>
      <c r="R52" s="48" t="s">
        <v>400</v>
      </c>
    </row>
    <row r="53" spans="1:18" ht="45">
      <c r="A53" s="129"/>
      <c r="B53" s="123">
        <v>13</v>
      </c>
      <c r="C53" s="112">
        <v>0.42708333333333331</v>
      </c>
      <c r="D53" s="8">
        <v>18.3</v>
      </c>
      <c r="E53" s="8">
        <v>65</v>
      </c>
      <c r="F53" s="48" t="s">
        <v>442</v>
      </c>
      <c r="G53" s="48" t="s">
        <v>504</v>
      </c>
      <c r="H53" s="48" t="s">
        <v>388</v>
      </c>
      <c r="I53" s="8"/>
      <c r="J53" s="8"/>
      <c r="K53" s="8">
        <v>2</v>
      </c>
      <c r="L53" s="8" t="s">
        <v>452</v>
      </c>
      <c r="M53" s="8"/>
      <c r="N53" s="8">
        <v>17.7</v>
      </c>
      <c r="O53" s="8">
        <v>62.7</v>
      </c>
      <c r="P53" s="8">
        <v>0.7</v>
      </c>
      <c r="Q53" s="8">
        <v>25.3</v>
      </c>
      <c r="R53" s="48" t="s">
        <v>400</v>
      </c>
    </row>
    <row r="54" spans="1:18" ht="30">
      <c r="A54" s="130"/>
      <c r="B54" s="125">
        <v>11.5</v>
      </c>
      <c r="C54" s="114"/>
      <c r="D54" s="8"/>
      <c r="E54" s="8"/>
      <c r="F54" s="48" t="s">
        <v>442</v>
      </c>
      <c r="G54" s="48" t="s">
        <v>522</v>
      </c>
      <c r="H54" s="8" t="s">
        <v>385</v>
      </c>
      <c r="I54" s="8"/>
      <c r="J54" s="8"/>
      <c r="K54" s="8"/>
      <c r="L54" s="8"/>
      <c r="M54" s="8"/>
      <c r="N54" s="8"/>
      <c r="O54" s="8"/>
      <c r="P54" s="8"/>
      <c r="Q54" s="8"/>
      <c r="R54" s="8"/>
    </row>
    <row r="55" spans="1:18" ht="60">
      <c r="A55" s="129"/>
      <c r="B55" s="123">
        <v>5</v>
      </c>
      <c r="C55" s="112">
        <v>0.375</v>
      </c>
      <c r="D55" s="8"/>
      <c r="E55" s="8"/>
      <c r="F55" s="48" t="s">
        <v>524</v>
      </c>
      <c r="G55" s="8" t="s">
        <v>523</v>
      </c>
      <c r="H55" s="8" t="s">
        <v>451</v>
      </c>
      <c r="I55" s="8"/>
      <c r="J55" s="8"/>
      <c r="K55" s="8"/>
      <c r="L55" s="8"/>
      <c r="M55" s="8"/>
      <c r="N55" s="8">
        <v>18</v>
      </c>
      <c r="O55" s="8">
        <v>64.400000000000006</v>
      </c>
      <c r="P55" s="8">
        <v>0.1</v>
      </c>
      <c r="Q55" s="8" t="s">
        <v>525</v>
      </c>
      <c r="R55" s="8" t="s">
        <v>400</v>
      </c>
    </row>
    <row r="56" spans="1:18" ht="30">
      <c r="A56" s="129"/>
      <c r="B56" s="123">
        <v>4.0999999999999996</v>
      </c>
      <c r="C56" s="112">
        <v>0.46875</v>
      </c>
      <c r="D56" s="8">
        <v>14</v>
      </c>
      <c r="E56" s="8">
        <v>57</v>
      </c>
      <c r="F56" s="8" t="s">
        <v>381</v>
      </c>
      <c r="G56" s="8"/>
      <c r="H56" s="48" t="s">
        <v>388</v>
      </c>
      <c r="I56" s="8">
        <v>3.7</v>
      </c>
      <c r="J56" s="8"/>
      <c r="K56" s="8">
        <v>2</v>
      </c>
      <c r="L56" s="8" t="s">
        <v>526</v>
      </c>
      <c r="M56" s="8" t="s">
        <v>383</v>
      </c>
      <c r="N56" s="8"/>
      <c r="O56" s="8"/>
      <c r="P56" s="8"/>
      <c r="Q56" s="8"/>
      <c r="R56" s="8"/>
    </row>
    <row r="57" spans="1:18" ht="45">
      <c r="A57" s="129"/>
      <c r="B57" s="123">
        <v>4</v>
      </c>
      <c r="C57" s="112">
        <v>0.51041666666666663</v>
      </c>
      <c r="D57" s="48">
        <v>23</v>
      </c>
      <c r="E57" s="48">
        <v>76</v>
      </c>
      <c r="F57" s="48" t="s">
        <v>527</v>
      </c>
      <c r="G57" s="48" t="s">
        <v>508</v>
      </c>
      <c r="H57" s="48" t="s">
        <v>385</v>
      </c>
      <c r="I57" s="48">
        <v>3</v>
      </c>
      <c r="J57" s="48"/>
      <c r="K57" s="48" t="s">
        <v>528</v>
      </c>
      <c r="L57" s="48" t="s">
        <v>452</v>
      </c>
      <c r="M57" s="48" t="s">
        <v>398</v>
      </c>
      <c r="N57" s="48">
        <v>19</v>
      </c>
      <c r="O57" s="48">
        <v>66.2</v>
      </c>
      <c r="P57" s="48">
        <v>1</v>
      </c>
      <c r="Q57" s="48" t="s">
        <v>529</v>
      </c>
      <c r="R57" s="48" t="s">
        <v>400</v>
      </c>
    </row>
    <row r="58" spans="1:18">
      <c r="A58" s="129" t="s">
        <v>556</v>
      </c>
      <c r="B58" s="123">
        <v>2.5</v>
      </c>
      <c r="C58" s="112">
        <v>0.375</v>
      </c>
      <c r="D58" s="48">
        <v>14</v>
      </c>
      <c r="E58" s="48">
        <v>57.2</v>
      </c>
      <c r="F58" s="48"/>
      <c r="G58" s="48"/>
      <c r="H58" s="48"/>
      <c r="I58" s="48"/>
      <c r="J58" s="48"/>
      <c r="K58" s="48"/>
      <c r="L58" s="48"/>
      <c r="M58" s="48"/>
      <c r="N58" s="48">
        <v>16</v>
      </c>
      <c r="O58" s="48">
        <v>60.8</v>
      </c>
      <c r="P58" s="48"/>
      <c r="Q58" s="48"/>
      <c r="R58" s="48"/>
    </row>
    <row r="59" spans="1:18">
      <c r="A59" s="129" t="s">
        <v>557</v>
      </c>
      <c r="B59" s="123">
        <v>2.5</v>
      </c>
      <c r="C59" s="112"/>
      <c r="D59" s="48"/>
      <c r="E59" s="48"/>
      <c r="F59" s="48"/>
      <c r="G59" s="48"/>
      <c r="H59" s="48"/>
      <c r="I59" s="48"/>
      <c r="J59" s="48"/>
      <c r="K59" s="48"/>
      <c r="L59" s="48"/>
      <c r="M59" s="48"/>
      <c r="N59" s="48">
        <v>18</v>
      </c>
      <c r="O59" s="48">
        <v>65</v>
      </c>
      <c r="P59" s="48"/>
      <c r="Q59" s="48"/>
      <c r="R59" s="48"/>
    </row>
    <row r="60" spans="1:18" ht="75">
      <c r="A60" s="129"/>
      <c r="B60" s="123">
        <v>2</v>
      </c>
      <c r="C60" s="112">
        <v>0.44791666666666669</v>
      </c>
      <c r="D60" s="48">
        <v>17.399999999999999</v>
      </c>
      <c r="E60" s="48">
        <v>63.3</v>
      </c>
      <c r="F60" s="48" t="s">
        <v>530</v>
      </c>
      <c r="G60" s="48" t="s">
        <v>531</v>
      </c>
      <c r="H60" s="48" t="s">
        <v>388</v>
      </c>
      <c r="I60" s="48"/>
      <c r="J60" s="48">
        <v>1.03</v>
      </c>
      <c r="K60" s="48">
        <v>2</v>
      </c>
      <c r="L60" s="48" t="s">
        <v>452</v>
      </c>
      <c r="M60" s="48" t="s">
        <v>383</v>
      </c>
      <c r="N60" s="48">
        <v>15</v>
      </c>
      <c r="O60" s="48">
        <v>60</v>
      </c>
      <c r="P60" s="48"/>
      <c r="Q60" s="48">
        <v>77.8</v>
      </c>
      <c r="R60" s="48" t="s">
        <v>400</v>
      </c>
    </row>
    <row r="61" spans="1:18" ht="30">
      <c r="A61" s="132" t="s">
        <v>558</v>
      </c>
      <c r="B61" s="128">
        <v>4.5</v>
      </c>
      <c r="C61" s="117">
        <v>0.44791666666666669</v>
      </c>
      <c r="D61" s="48">
        <v>25</v>
      </c>
      <c r="E61" s="48">
        <v>77</v>
      </c>
      <c r="F61" s="48"/>
      <c r="G61" s="48"/>
      <c r="H61" s="48" t="s">
        <v>388</v>
      </c>
      <c r="I61" s="48"/>
      <c r="J61" s="48"/>
      <c r="K61" s="48">
        <v>2</v>
      </c>
      <c r="L61" s="48" t="s">
        <v>452</v>
      </c>
      <c r="M61" s="48"/>
      <c r="N61" s="48">
        <v>20</v>
      </c>
      <c r="O61" s="48">
        <v>68</v>
      </c>
      <c r="P61" s="48">
        <v>2.5</v>
      </c>
      <c r="Q61" s="48">
        <v>76.2</v>
      </c>
      <c r="R61" s="48" t="s">
        <v>454</v>
      </c>
    </row>
    <row r="62" spans="1:18" ht="30">
      <c r="A62" s="132" t="s">
        <v>559</v>
      </c>
      <c r="B62" s="128">
        <v>1</v>
      </c>
      <c r="C62" s="117">
        <v>0.45833333333333331</v>
      </c>
      <c r="D62" s="48">
        <v>20</v>
      </c>
      <c r="E62" s="48">
        <v>68</v>
      </c>
      <c r="F62" s="48" t="s">
        <v>395</v>
      </c>
      <c r="G62" s="48"/>
      <c r="H62" s="48" t="s">
        <v>385</v>
      </c>
      <c r="I62" s="48"/>
      <c r="J62" s="48"/>
      <c r="K62" s="48"/>
      <c r="L62" s="48" t="s">
        <v>532</v>
      </c>
      <c r="M62" s="48"/>
      <c r="N62" s="48">
        <v>19</v>
      </c>
      <c r="O62" s="48">
        <v>66.2</v>
      </c>
      <c r="P62" s="48"/>
      <c r="Q62" s="48">
        <v>26</v>
      </c>
      <c r="R62" s="48" t="s">
        <v>400</v>
      </c>
    </row>
    <row r="63" spans="1:18" ht="45">
      <c r="A63" s="129" t="s">
        <v>564</v>
      </c>
      <c r="B63" s="123">
        <v>-1</v>
      </c>
      <c r="C63" s="112">
        <v>0.58333333333333337</v>
      </c>
      <c r="D63" s="48">
        <v>19.2</v>
      </c>
      <c r="E63" s="48">
        <v>66</v>
      </c>
      <c r="F63" s="48" t="s">
        <v>534</v>
      </c>
      <c r="G63" s="48"/>
      <c r="H63" s="48" t="s">
        <v>533</v>
      </c>
      <c r="I63" s="48">
        <v>2.1</v>
      </c>
      <c r="J63" s="48"/>
      <c r="K63" s="48">
        <v>1</v>
      </c>
      <c r="L63" s="48"/>
      <c r="M63" s="48"/>
      <c r="N63" s="48">
        <v>19</v>
      </c>
      <c r="O63" s="48">
        <v>68</v>
      </c>
      <c r="P63" s="48">
        <v>0.5</v>
      </c>
      <c r="Q63" s="48" t="s">
        <v>535</v>
      </c>
      <c r="R63" s="48" t="s">
        <v>400</v>
      </c>
    </row>
    <row r="64" spans="1:18" ht="45">
      <c r="A64" s="129" t="s">
        <v>560</v>
      </c>
      <c r="B64" s="123">
        <v>-2</v>
      </c>
      <c r="C64" s="112"/>
      <c r="D64" s="48"/>
      <c r="E64" s="48"/>
      <c r="F64" s="48" t="s">
        <v>536</v>
      </c>
      <c r="G64" s="48" t="s">
        <v>537</v>
      </c>
      <c r="H64" s="48" t="s">
        <v>385</v>
      </c>
      <c r="I64" s="48"/>
      <c r="J64" s="48"/>
      <c r="K64" s="48">
        <v>1</v>
      </c>
      <c r="L64" s="48"/>
      <c r="M64" s="48"/>
      <c r="N64" s="48">
        <v>16</v>
      </c>
      <c r="O64" s="48">
        <v>60.8</v>
      </c>
      <c r="P64" s="48">
        <v>0.3</v>
      </c>
      <c r="Q64" s="48" t="s">
        <v>391</v>
      </c>
      <c r="R64" s="48" t="s">
        <v>400</v>
      </c>
    </row>
    <row r="65" spans="1:18" ht="30">
      <c r="A65" s="129" t="s">
        <v>561</v>
      </c>
      <c r="B65" s="123">
        <v>-7</v>
      </c>
      <c r="C65" s="112">
        <v>0.42708333333333331</v>
      </c>
      <c r="D65" s="48">
        <v>21</v>
      </c>
      <c r="E65" s="48">
        <v>70</v>
      </c>
      <c r="F65" s="48" t="s">
        <v>538</v>
      </c>
      <c r="G65" s="48" t="s">
        <v>540</v>
      </c>
      <c r="H65" s="48" t="s">
        <v>539</v>
      </c>
      <c r="I65" s="48"/>
      <c r="J65" s="48"/>
      <c r="K65" s="48">
        <v>2</v>
      </c>
      <c r="L65" s="48"/>
      <c r="M65" s="48"/>
      <c r="N65" s="48">
        <v>18.670000000000002</v>
      </c>
      <c r="O65" s="48">
        <v>66</v>
      </c>
      <c r="P65" s="48">
        <v>0</v>
      </c>
      <c r="Q65" s="48" t="s">
        <v>541</v>
      </c>
      <c r="R65" s="48" t="s">
        <v>400</v>
      </c>
    </row>
    <row r="66" spans="1:18" ht="30">
      <c r="A66" s="129" t="s">
        <v>562</v>
      </c>
      <c r="B66" s="123">
        <v>-6</v>
      </c>
      <c r="C66" s="112">
        <v>0.4375</v>
      </c>
      <c r="D66" s="48">
        <v>19</v>
      </c>
      <c r="E66" s="48">
        <v>66.2</v>
      </c>
      <c r="F66" s="48"/>
      <c r="G66" s="48"/>
      <c r="H66" s="48" t="s">
        <v>495</v>
      </c>
      <c r="I66" s="48"/>
      <c r="J66" s="48"/>
      <c r="K66" s="48">
        <v>1</v>
      </c>
      <c r="L66" s="48"/>
      <c r="M66" s="48"/>
      <c r="N66" s="48">
        <v>18</v>
      </c>
      <c r="O66" s="48">
        <v>64.44</v>
      </c>
      <c r="P66" s="48">
        <v>0.3</v>
      </c>
      <c r="Q66" s="48">
        <v>75.3</v>
      </c>
      <c r="R66" s="48" t="s">
        <v>400</v>
      </c>
    </row>
    <row r="67" spans="1:18">
      <c r="A67" s="129" t="s">
        <v>563</v>
      </c>
      <c r="B67" s="123">
        <v>-9</v>
      </c>
      <c r="C67" s="112"/>
      <c r="D67" s="48"/>
      <c r="E67" s="48"/>
      <c r="F67" s="48"/>
      <c r="G67" s="48"/>
      <c r="H67" s="48"/>
      <c r="I67" s="48"/>
      <c r="J67" s="48"/>
      <c r="K67" s="48"/>
      <c r="L67" s="48"/>
      <c r="M67" s="48"/>
      <c r="N67" s="48"/>
      <c r="O67" s="48"/>
      <c r="P67" s="48"/>
      <c r="Q67" s="48"/>
      <c r="R67" s="48"/>
    </row>
    <row r="68" spans="1:18" ht="30">
      <c r="A68" s="129" t="s">
        <v>192</v>
      </c>
      <c r="B68" s="123">
        <v>-11</v>
      </c>
      <c r="C68" s="112"/>
      <c r="D68" s="48"/>
      <c r="E68" s="48"/>
      <c r="F68" s="48"/>
      <c r="G68" s="48"/>
      <c r="H68" s="48"/>
      <c r="I68" s="48"/>
      <c r="J68" s="48"/>
      <c r="K68" s="48">
        <v>1</v>
      </c>
      <c r="L68" s="48"/>
      <c r="M68" s="48"/>
      <c r="N68" s="48">
        <v>18.3</v>
      </c>
      <c r="O68" s="48">
        <v>64.44</v>
      </c>
      <c r="P68" s="48">
        <v>1</v>
      </c>
      <c r="Q68" s="48"/>
      <c r="R68" s="48"/>
    </row>
  </sheetData>
  <phoneticPr fontId="6" type="noConversion"/>
  <pageMargins left="0.75" right="0.75" top="1" bottom="1" header="0.5" footer="0.5"/>
  <pageSetup scale="88" fitToHeight="6" orientation="landscape" horizontalDpi="4294967292" verticalDpi="4294967292"/>
  <headerFooter>
    <oddHeader xml:space="preserve">&amp;C&amp;"Calibri,Regular"&amp;K000000'Day in the Life' Physical Data_x000D_10/18/11  </oddHeader>
  </headerFooter>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workbookViewId="0">
      <pane ySplit="1520"/>
      <selection sqref="A1:K1"/>
      <selection pane="bottomLeft" sqref="A1:K68"/>
    </sheetView>
  </sheetViews>
  <sheetFormatPr baseColWidth="10" defaultRowHeight="15" x14ac:dyDescent="0"/>
  <cols>
    <col min="1" max="1" width="9.6640625" customWidth="1"/>
    <col min="3" max="4" width="6.83203125" customWidth="1"/>
    <col min="5" max="6" width="7.83203125" customWidth="1"/>
    <col min="7" max="8" width="6.1640625" customWidth="1"/>
    <col min="9" max="10" width="5" customWidth="1"/>
    <col min="11" max="11" width="36.83203125" style="140" customWidth="1"/>
  </cols>
  <sheetData>
    <row r="1" spans="1:11" ht="63" customHeight="1">
      <c r="A1" s="80" t="s">
        <v>544</v>
      </c>
      <c r="B1" s="80" t="s">
        <v>207</v>
      </c>
      <c r="C1" s="133" t="s">
        <v>569</v>
      </c>
      <c r="D1" s="133" t="s">
        <v>568</v>
      </c>
      <c r="E1" s="136" t="s">
        <v>575</v>
      </c>
      <c r="F1" s="136" t="s">
        <v>573</v>
      </c>
      <c r="G1" s="136" t="s">
        <v>584</v>
      </c>
      <c r="H1" s="136" t="s">
        <v>574</v>
      </c>
      <c r="I1" s="134" t="s">
        <v>566</v>
      </c>
      <c r="J1" s="137" t="s">
        <v>565</v>
      </c>
      <c r="K1" s="136" t="s">
        <v>195</v>
      </c>
    </row>
    <row r="2" spans="1:11">
      <c r="A2" s="52"/>
      <c r="B2" s="123">
        <v>300</v>
      </c>
      <c r="C2" s="8"/>
      <c r="D2" s="8"/>
      <c r="E2" s="8"/>
      <c r="F2" s="8"/>
      <c r="G2" s="8"/>
      <c r="H2" s="8"/>
      <c r="I2" s="8"/>
      <c r="J2" s="138"/>
      <c r="K2" s="48" t="s">
        <v>567</v>
      </c>
    </row>
    <row r="3" spans="1:11">
      <c r="A3" s="52"/>
      <c r="B3" s="123">
        <v>200</v>
      </c>
      <c r="C3" s="8"/>
      <c r="D3" s="8"/>
      <c r="E3" s="8"/>
      <c r="F3" s="8"/>
      <c r="G3" s="8"/>
      <c r="H3" s="8"/>
      <c r="I3" s="8"/>
      <c r="J3" s="138"/>
      <c r="K3" s="48" t="s">
        <v>567</v>
      </c>
    </row>
    <row r="4" spans="1:11">
      <c r="A4" s="52"/>
      <c r="B4" s="123">
        <v>153</v>
      </c>
      <c r="C4" s="101">
        <v>0.40625</v>
      </c>
      <c r="D4" s="101">
        <v>0.44791666666666669</v>
      </c>
      <c r="E4" s="8">
        <v>25</v>
      </c>
      <c r="F4" s="8">
        <v>7</v>
      </c>
      <c r="G4" s="8"/>
      <c r="H4" s="8"/>
      <c r="I4" s="8" t="s">
        <v>291</v>
      </c>
      <c r="J4" s="138"/>
      <c r="K4" s="48"/>
    </row>
    <row r="5" spans="1:11">
      <c r="A5" s="52"/>
      <c r="B5" s="123">
        <v>145</v>
      </c>
      <c r="C5" s="8"/>
      <c r="D5" s="8"/>
      <c r="E5" s="8"/>
      <c r="F5" s="8"/>
      <c r="G5" s="8"/>
      <c r="H5" s="8"/>
      <c r="I5" s="8"/>
      <c r="J5" s="138"/>
      <c r="K5" s="48" t="s">
        <v>113</v>
      </c>
    </row>
    <row r="6" spans="1:11">
      <c r="A6" s="52"/>
      <c r="B6" s="123">
        <v>144</v>
      </c>
      <c r="C6" s="8"/>
      <c r="D6" s="8"/>
      <c r="E6" s="8"/>
      <c r="F6" s="8"/>
      <c r="G6" s="8"/>
      <c r="H6" s="8"/>
      <c r="I6" s="8"/>
      <c r="J6" s="138"/>
      <c r="K6" s="48" t="s">
        <v>113</v>
      </c>
    </row>
    <row r="7" spans="1:11">
      <c r="A7" s="52"/>
      <c r="B7" s="123">
        <v>138</v>
      </c>
      <c r="C7" s="101">
        <v>0.47916666666666669</v>
      </c>
      <c r="D7" s="101">
        <v>0.51736111111111105</v>
      </c>
      <c r="E7" s="8">
        <v>24</v>
      </c>
      <c r="F7" s="8">
        <v>0.5</v>
      </c>
      <c r="G7" s="8"/>
      <c r="H7" s="8"/>
      <c r="I7" s="8" t="s">
        <v>291</v>
      </c>
      <c r="J7" s="138"/>
      <c r="K7" s="48"/>
    </row>
    <row r="8" spans="1:11">
      <c r="A8" s="52"/>
      <c r="B8" s="123">
        <v>133</v>
      </c>
      <c r="C8" s="101">
        <v>0.38541666666666669</v>
      </c>
      <c r="D8" s="101">
        <v>0.46875</v>
      </c>
      <c r="E8" s="8">
        <v>30</v>
      </c>
      <c r="F8" s="8">
        <v>3</v>
      </c>
      <c r="G8" s="8"/>
      <c r="H8" s="8"/>
      <c r="I8" s="8" t="s">
        <v>291</v>
      </c>
      <c r="J8" s="138"/>
      <c r="K8" s="48"/>
    </row>
    <row r="9" spans="1:11">
      <c r="A9" s="52"/>
      <c r="B9" s="123">
        <v>127</v>
      </c>
      <c r="C9" s="101">
        <v>0.65625</v>
      </c>
      <c r="D9" s="101">
        <v>0.6875</v>
      </c>
      <c r="F9" s="8"/>
      <c r="G9" s="8">
        <v>32</v>
      </c>
      <c r="H9" s="8">
        <v>60</v>
      </c>
      <c r="I9" s="8"/>
      <c r="J9" s="138" t="s">
        <v>291</v>
      </c>
      <c r="K9" s="48"/>
    </row>
    <row r="10" spans="1:11">
      <c r="A10" s="95"/>
      <c r="B10" s="124">
        <v>123</v>
      </c>
      <c r="C10" s="101">
        <v>0.40625</v>
      </c>
      <c r="D10" s="101">
        <v>0.53125</v>
      </c>
      <c r="E10" s="8"/>
      <c r="F10" s="8"/>
      <c r="G10" s="8"/>
      <c r="H10" s="8"/>
      <c r="I10" s="8" t="s">
        <v>291</v>
      </c>
      <c r="J10" s="138"/>
      <c r="K10" s="48"/>
    </row>
    <row r="11" spans="1:11">
      <c r="A11" s="52"/>
      <c r="B11" s="123">
        <v>118</v>
      </c>
      <c r="C11" s="101">
        <v>0.3888888888888889</v>
      </c>
      <c r="D11" s="101">
        <v>0.5625</v>
      </c>
      <c r="E11" s="8">
        <v>58</v>
      </c>
      <c r="F11" s="8">
        <v>6.5</v>
      </c>
      <c r="G11" s="8"/>
      <c r="H11" s="8"/>
      <c r="I11" s="8" t="s">
        <v>291</v>
      </c>
      <c r="J11" s="138"/>
      <c r="K11" s="48"/>
    </row>
    <row r="12" spans="1:11" ht="30">
      <c r="A12" s="52"/>
      <c r="B12" s="123">
        <v>115</v>
      </c>
      <c r="C12" s="101">
        <v>0.40625</v>
      </c>
      <c r="D12" s="101">
        <v>0.5</v>
      </c>
      <c r="E12" s="8">
        <v>300</v>
      </c>
      <c r="F12" s="8">
        <v>620</v>
      </c>
      <c r="G12" s="8"/>
      <c r="H12" s="8"/>
      <c r="I12" s="8" t="s">
        <v>291</v>
      </c>
      <c r="J12" s="138"/>
      <c r="K12" s="48" t="s">
        <v>585</v>
      </c>
    </row>
    <row r="13" spans="1:11">
      <c r="A13" s="52"/>
      <c r="B13" s="123">
        <v>108</v>
      </c>
      <c r="C13" s="101">
        <v>0.41666666666666669</v>
      </c>
      <c r="D13" s="101">
        <v>0.52083333333333337</v>
      </c>
      <c r="E13" s="8">
        <v>45</v>
      </c>
      <c r="F13" s="8">
        <v>5</v>
      </c>
      <c r="G13" s="8"/>
      <c r="H13" s="8"/>
      <c r="I13" s="8" t="s">
        <v>291</v>
      </c>
      <c r="J13" s="138"/>
      <c r="K13" s="48"/>
    </row>
    <row r="14" spans="1:11" ht="30">
      <c r="A14" s="52"/>
      <c r="B14" s="123">
        <v>102</v>
      </c>
      <c r="C14" s="101">
        <v>0.44791666666666669</v>
      </c>
      <c r="D14" s="101">
        <v>0.5625</v>
      </c>
      <c r="E14" s="8">
        <v>33.5</v>
      </c>
      <c r="F14" s="8"/>
      <c r="G14" s="8">
        <v>24</v>
      </c>
      <c r="H14" s="8"/>
      <c r="I14" s="8" t="s">
        <v>291</v>
      </c>
      <c r="J14" s="138" t="s">
        <v>291</v>
      </c>
      <c r="K14" s="48" t="s">
        <v>570</v>
      </c>
    </row>
    <row r="15" spans="1:11" ht="30">
      <c r="A15" s="52"/>
      <c r="B15" s="123">
        <v>97</v>
      </c>
      <c r="C15" s="101">
        <v>0.375</v>
      </c>
      <c r="D15" s="101">
        <v>0.46875</v>
      </c>
      <c r="E15" s="8">
        <v>5</v>
      </c>
      <c r="F15" s="8"/>
      <c r="G15" s="8"/>
      <c r="H15" s="8"/>
      <c r="I15" s="8" t="s">
        <v>291</v>
      </c>
      <c r="J15" s="138"/>
      <c r="K15" s="48" t="s">
        <v>571</v>
      </c>
    </row>
    <row r="16" spans="1:11">
      <c r="A16" s="52"/>
      <c r="B16" s="123">
        <v>94</v>
      </c>
      <c r="C16" s="101">
        <v>0.40625</v>
      </c>
      <c r="D16" s="101">
        <v>0.4375</v>
      </c>
      <c r="E16" s="8"/>
      <c r="F16" s="8"/>
      <c r="G16" s="8"/>
      <c r="H16" s="8"/>
      <c r="I16" s="8" t="s">
        <v>291</v>
      </c>
      <c r="J16" s="138"/>
      <c r="K16" s="48"/>
    </row>
    <row r="17" spans="1:11" ht="30">
      <c r="A17" s="52"/>
      <c r="B17" s="123">
        <v>92</v>
      </c>
      <c r="C17" s="101">
        <v>0.39583333333333331</v>
      </c>
      <c r="D17" s="101">
        <v>0.55208333333333337</v>
      </c>
      <c r="E17" s="8"/>
      <c r="F17" s="8"/>
      <c r="G17" s="8"/>
      <c r="H17" s="8"/>
      <c r="I17" s="8" t="s">
        <v>291</v>
      </c>
      <c r="J17" s="138" t="s">
        <v>291</v>
      </c>
      <c r="K17" s="48" t="s">
        <v>572</v>
      </c>
    </row>
    <row r="18" spans="1:11">
      <c r="A18" s="52"/>
      <c r="B18" s="123">
        <v>87</v>
      </c>
      <c r="C18" s="101">
        <v>0.41666666666666669</v>
      </c>
      <c r="D18" s="101">
        <v>0.54166666666666663</v>
      </c>
      <c r="E18" s="8"/>
      <c r="F18" s="8"/>
      <c r="G18" s="8"/>
      <c r="H18" s="8"/>
      <c r="I18" s="8" t="s">
        <v>291</v>
      </c>
      <c r="J18" s="138" t="s">
        <v>291</v>
      </c>
      <c r="K18" s="48" t="s">
        <v>579</v>
      </c>
    </row>
    <row r="19" spans="1:11">
      <c r="A19" s="52"/>
      <c r="B19" s="123">
        <v>84.5</v>
      </c>
      <c r="C19" s="101">
        <v>0.38541666666666669</v>
      </c>
      <c r="D19" s="101">
        <v>0.54166666666666663</v>
      </c>
      <c r="E19" s="8">
        <v>120</v>
      </c>
      <c r="F19" s="8">
        <v>103</v>
      </c>
      <c r="G19" s="8">
        <v>103</v>
      </c>
      <c r="H19" s="8">
        <v>125</v>
      </c>
      <c r="I19" s="8" t="s">
        <v>291</v>
      </c>
      <c r="J19" s="138" t="s">
        <v>291</v>
      </c>
      <c r="K19" s="48" t="s">
        <v>578</v>
      </c>
    </row>
    <row r="20" spans="1:11">
      <c r="A20" s="95"/>
      <c r="B20" s="125">
        <v>78</v>
      </c>
      <c r="C20" s="101">
        <v>0.39583333333333331</v>
      </c>
      <c r="D20" s="101">
        <v>0.46875</v>
      </c>
      <c r="E20" s="8">
        <v>55</v>
      </c>
      <c r="F20" s="8">
        <v>190</v>
      </c>
      <c r="G20" s="8">
        <v>200</v>
      </c>
      <c r="H20" s="8">
        <v>237</v>
      </c>
      <c r="I20" s="8" t="s">
        <v>291</v>
      </c>
      <c r="J20" s="138" t="s">
        <v>291</v>
      </c>
      <c r="K20" s="48" t="s">
        <v>577</v>
      </c>
    </row>
    <row r="21" spans="1:11">
      <c r="A21" s="95" t="s">
        <v>542</v>
      </c>
      <c r="B21" s="125">
        <v>76</v>
      </c>
      <c r="C21" s="101">
        <v>0.45833333333333331</v>
      </c>
      <c r="D21" s="101">
        <v>0.5625</v>
      </c>
      <c r="E21" s="8"/>
      <c r="F21" s="8"/>
      <c r="G21" s="8"/>
      <c r="H21" s="8"/>
      <c r="I21" s="8" t="s">
        <v>291</v>
      </c>
      <c r="J21" s="138" t="s">
        <v>291</v>
      </c>
      <c r="K21" s="48" t="s">
        <v>576</v>
      </c>
    </row>
    <row r="22" spans="1:11">
      <c r="A22" s="95" t="s">
        <v>543</v>
      </c>
      <c r="B22" s="125">
        <v>76</v>
      </c>
      <c r="C22" s="101">
        <v>0.39583333333333331</v>
      </c>
      <c r="D22" s="101">
        <v>0.5625</v>
      </c>
      <c r="E22" s="8">
        <v>46</v>
      </c>
      <c r="F22" s="8">
        <v>40</v>
      </c>
      <c r="G22" s="8">
        <v>47</v>
      </c>
      <c r="H22" s="8">
        <v>58</v>
      </c>
      <c r="I22" s="8" t="s">
        <v>291</v>
      </c>
      <c r="J22" s="138" t="s">
        <v>291</v>
      </c>
      <c r="K22" s="48" t="s">
        <v>580</v>
      </c>
    </row>
    <row r="23" spans="1:11">
      <c r="A23" s="95"/>
      <c r="B23" s="125">
        <v>61.1</v>
      </c>
      <c r="C23" s="101">
        <v>0.41666666666666669</v>
      </c>
      <c r="D23" s="101">
        <v>0.54166666666666663</v>
      </c>
      <c r="E23" s="8"/>
      <c r="F23" s="8"/>
      <c r="G23" s="8">
        <v>20</v>
      </c>
      <c r="H23" s="8">
        <v>75</v>
      </c>
      <c r="I23" s="8"/>
      <c r="J23" s="138" t="s">
        <v>291</v>
      </c>
      <c r="K23" s="48" t="s">
        <v>581</v>
      </c>
    </row>
    <row r="24" spans="1:11">
      <c r="A24" s="95" t="s">
        <v>545</v>
      </c>
      <c r="B24" s="125">
        <v>61</v>
      </c>
      <c r="C24" s="101">
        <v>0.41666666666666669</v>
      </c>
      <c r="D24" s="101">
        <v>0.59722222222222221</v>
      </c>
      <c r="E24" s="8"/>
      <c r="F24" s="8"/>
      <c r="G24" s="8"/>
      <c r="H24" s="8"/>
      <c r="I24" s="8" t="s">
        <v>291</v>
      </c>
      <c r="J24" s="138" t="s">
        <v>291</v>
      </c>
      <c r="K24" s="48" t="s">
        <v>582</v>
      </c>
    </row>
    <row r="25" spans="1:11">
      <c r="A25" s="95" t="s">
        <v>418</v>
      </c>
      <c r="B25" s="125">
        <v>61</v>
      </c>
      <c r="C25" s="101">
        <v>0.53125</v>
      </c>
      <c r="D25" s="101">
        <v>0.60416666666666663</v>
      </c>
      <c r="E25" s="8"/>
      <c r="F25" s="8"/>
      <c r="G25" s="8">
        <v>12</v>
      </c>
      <c r="H25" s="8">
        <v>70</v>
      </c>
      <c r="I25" s="8"/>
      <c r="J25" s="138" t="s">
        <v>291</v>
      </c>
      <c r="K25" s="48"/>
    </row>
    <row r="26" spans="1:11">
      <c r="A26" s="95"/>
      <c r="B26" s="125">
        <v>60</v>
      </c>
      <c r="C26" s="8"/>
      <c r="D26" s="8"/>
      <c r="E26" s="8"/>
      <c r="F26" s="8"/>
      <c r="G26" s="8"/>
      <c r="H26" s="8"/>
      <c r="I26" s="8"/>
      <c r="J26" s="138"/>
      <c r="K26" s="48" t="s">
        <v>113</v>
      </c>
    </row>
    <row r="27" spans="1:11">
      <c r="A27" s="95"/>
      <c r="B27" s="125">
        <v>58</v>
      </c>
      <c r="C27" s="101">
        <v>0.39583333333333331</v>
      </c>
      <c r="D27" s="101">
        <v>0.5</v>
      </c>
      <c r="E27" s="8">
        <v>0</v>
      </c>
      <c r="F27" s="8">
        <v>-1</v>
      </c>
      <c r="G27" s="8">
        <v>15</v>
      </c>
      <c r="H27" s="8">
        <v>18</v>
      </c>
      <c r="I27" s="8" t="s">
        <v>291</v>
      </c>
      <c r="J27" s="138" t="s">
        <v>291</v>
      </c>
      <c r="K27" s="48" t="s">
        <v>583</v>
      </c>
    </row>
    <row r="28" spans="1:11">
      <c r="A28" s="52"/>
      <c r="B28" s="123">
        <v>57</v>
      </c>
      <c r="C28" s="101">
        <v>0.41666666666666669</v>
      </c>
      <c r="D28" s="101">
        <v>0.4375</v>
      </c>
      <c r="G28" s="8">
        <v>0</v>
      </c>
      <c r="H28" s="8">
        <v>10</v>
      </c>
      <c r="I28" s="8"/>
      <c r="J28" s="138" t="s">
        <v>291</v>
      </c>
      <c r="K28" s="48"/>
    </row>
    <row r="29" spans="1:11">
      <c r="A29" s="95"/>
      <c r="B29" s="125">
        <v>55</v>
      </c>
      <c r="C29" s="101">
        <v>0.38541666666666669</v>
      </c>
      <c r="D29" s="101">
        <v>0.45833333333333331</v>
      </c>
      <c r="E29" s="8">
        <v>33</v>
      </c>
      <c r="F29" s="8">
        <v>46</v>
      </c>
      <c r="G29" s="8"/>
      <c r="H29" s="8"/>
      <c r="I29" s="8" t="s">
        <v>291</v>
      </c>
      <c r="J29" s="138"/>
      <c r="K29" s="48"/>
    </row>
    <row r="30" spans="1:11">
      <c r="A30" s="95"/>
      <c r="B30" s="125">
        <v>53</v>
      </c>
      <c r="C30" s="101">
        <v>0.42708333333333331</v>
      </c>
      <c r="D30" s="101">
        <v>0.53125</v>
      </c>
      <c r="E30" s="8"/>
      <c r="F30" s="8"/>
      <c r="G30" s="8">
        <v>78</v>
      </c>
      <c r="H30" s="8">
        <v>142</v>
      </c>
      <c r="I30" s="8"/>
      <c r="J30" s="138" t="s">
        <v>291</v>
      </c>
      <c r="K30" s="48"/>
    </row>
    <row r="31" spans="1:11">
      <c r="A31" s="95"/>
      <c r="B31" s="125">
        <v>43</v>
      </c>
      <c r="C31" s="8"/>
      <c r="D31" s="8"/>
      <c r="E31" s="8"/>
      <c r="F31" s="8"/>
      <c r="G31" s="8"/>
      <c r="H31" s="8"/>
      <c r="I31" s="8"/>
      <c r="J31" s="138"/>
      <c r="K31" s="48" t="s">
        <v>113</v>
      </c>
    </row>
    <row r="32" spans="1:11">
      <c r="A32" s="95"/>
      <c r="B32" s="125">
        <v>41</v>
      </c>
      <c r="C32" s="101">
        <v>0.42708333333333331</v>
      </c>
      <c r="D32" s="101">
        <v>0.44791666666666669</v>
      </c>
      <c r="E32" s="8">
        <v>49</v>
      </c>
      <c r="F32" s="8">
        <v>40</v>
      </c>
      <c r="G32" s="8"/>
      <c r="H32" s="8"/>
      <c r="I32" s="8" t="s">
        <v>291</v>
      </c>
      <c r="J32" s="138"/>
      <c r="K32" s="48"/>
    </row>
    <row r="33" spans="1:11">
      <c r="A33" s="95" t="s">
        <v>546</v>
      </c>
      <c r="B33" s="125">
        <v>40</v>
      </c>
      <c r="C33" s="8"/>
      <c r="D33" s="8"/>
      <c r="E33" s="8"/>
      <c r="F33" s="8"/>
      <c r="G33" s="8"/>
      <c r="H33" s="8"/>
      <c r="I33" s="8"/>
      <c r="J33" s="138"/>
      <c r="K33" s="48" t="s">
        <v>113</v>
      </c>
    </row>
    <row r="34" spans="1:11">
      <c r="A34" s="95" t="s">
        <v>532</v>
      </c>
      <c r="B34" s="125">
        <v>35</v>
      </c>
      <c r="C34" s="8"/>
      <c r="D34" s="8"/>
      <c r="E34" s="8"/>
      <c r="F34" s="8"/>
      <c r="G34" s="8"/>
      <c r="H34" s="8"/>
      <c r="I34" s="8"/>
      <c r="J34" s="138"/>
      <c r="K34" s="52" t="s">
        <v>113</v>
      </c>
    </row>
    <row r="35" spans="1:11">
      <c r="A35" s="95" t="s">
        <v>483</v>
      </c>
      <c r="B35" s="125">
        <v>35</v>
      </c>
      <c r="C35" s="101">
        <v>0.41666666666666669</v>
      </c>
      <c r="D35" s="101">
        <v>0.51041666666666663</v>
      </c>
      <c r="E35" s="8"/>
      <c r="F35" s="8"/>
      <c r="G35" s="139">
        <v>72.3</v>
      </c>
      <c r="H35" s="8">
        <v>140</v>
      </c>
      <c r="I35" s="8"/>
      <c r="J35" s="138" t="s">
        <v>291</v>
      </c>
      <c r="K35" s="48"/>
    </row>
    <row r="36" spans="1:11">
      <c r="A36" s="95"/>
      <c r="B36" s="125">
        <v>32</v>
      </c>
      <c r="C36" s="101">
        <v>0.35416666666666669</v>
      </c>
      <c r="D36" s="101">
        <v>0.5</v>
      </c>
      <c r="E36" s="8"/>
      <c r="F36" s="8"/>
      <c r="G36" s="8">
        <v>0</v>
      </c>
      <c r="H36" s="8">
        <v>62</v>
      </c>
      <c r="I36" s="8"/>
      <c r="J36" s="138" t="s">
        <v>291</v>
      </c>
      <c r="K36" s="48"/>
    </row>
    <row r="37" spans="1:11" ht="30">
      <c r="A37" s="52" t="s">
        <v>547</v>
      </c>
      <c r="B37" s="123">
        <v>31</v>
      </c>
      <c r="C37" s="101">
        <v>0.42708333333333331</v>
      </c>
      <c r="D37" s="101">
        <v>0.5625</v>
      </c>
      <c r="E37" s="8"/>
      <c r="F37" s="8"/>
      <c r="G37" s="8">
        <v>0</v>
      </c>
      <c r="H37" s="8">
        <v>128</v>
      </c>
      <c r="I37" s="8"/>
      <c r="J37" s="138" t="s">
        <v>291</v>
      </c>
      <c r="K37" s="48" t="s">
        <v>586</v>
      </c>
    </row>
    <row r="38" spans="1:11" ht="45">
      <c r="A38" s="52" t="s">
        <v>548</v>
      </c>
      <c r="B38" s="123">
        <v>31</v>
      </c>
      <c r="C38" s="101">
        <v>0.375</v>
      </c>
      <c r="D38" s="101">
        <v>0.47916666666666669</v>
      </c>
      <c r="E38" s="8"/>
      <c r="F38" s="8"/>
      <c r="G38" s="8">
        <v>46</v>
      </c>
      <c r="H38" s="8">
        <v>117</v>
      </c>
      <c r="I38" s="8"/>
      <c r="J38" s="138" t="s">
        <v>291</v>
      </c>
      <c r="K38" s="48" t="s">
        <v>587</v>
      </c>
    </row>
    <row r="39" spans="1:11">
      <c r="A39" s="95" t="s">
        <v>532</v>
      </c>
      <c r="B39" s="125">
        <v>30.5</v>
      </c>
      <c r="C39" s="101">
        <v>0.41666666666666669</v>
      </c>
      <c r="D39" s="101">
        <v>0.47916666666666669</v>
      </c>
      <c r="E39" s="8"/>
      <c r="F39" s="8"/>
      <c r="G39" s="8">
        <v>32</v>
      </c>
      <c r="H39" s="8">
        <v>53</v>
      </c>
      <c r="I39" s="8"/>
      <c r="J39" s="138" t="s">
        <v>291</v>
      </c>
      <c r="K39" s="48"/>
    </row>
    <row r="40" spans="1:11">
      <c r="A40" s="95"/>
      <c r="B40" s="125">
        <v>28</v>
      </c>
      <c r="C40" s="101">
        <v>0.41666666666666669</v>
      </c>
      <c r="D40" s="101">
        <v>0.54166666666666663</v>
      </c>
      <c r="E40" s="8"/>
      <c r="F40" s="8"/>
      <c r="G40" s="8">
        <v>0</v>
      </c>
      <c r="H40" s="8">
        <v>66</v>
      </c>
      <c r="I40" s="8"/>
      <c r="J40" s="138" t="s">
        <v>291</v>
      </c>
      <c r="K40" s="48"/>
    </row>
    <row r="41" spans="1:11">
      <c r="A41" s="95"/>
      <c r="B41" s="125">
        <v>27.5</v>
      </c>
      <c r="C41" s="101">
        <v>0.40625</v>
      </c>
      <c r="D41" s="101">
        <v>0.47916666666666669</v>
      </c>
      <c r="E41" s="8"/>
      <c r="F41" s="8"/>
      <c r="G41" s="8"/>
      <c r="H41" s="8"/>
      <c r="I41" s="8"/>
      <c r="J41" s="138" t="s">
        <v>291</v>
      </c>
      <c r="K41" s="48"/>
    </row>
    <row r="42" spans="1:11">
      <c r="A42" s="95" t="s">
        <v>549</v>
      </c>
      <c r="B42" s="125">
        <v>25</v>
      </c>
      <c r="C42" s="101">
        <v>0.41666666666666669</v>
      </c>
      <c r="D42" s="101">
        <v>0.47916666666666669</v>
      </c>
      <c r="E42" s="8"/>
      <c r="F42" s="8"/>
      <c r="G42" s="8">
        <v>16</v>
      </c>
      <c r="H42" s="8">
        <v>76</v>
      </c>
      <c r="I42" s="8"/>
      <c r="J42" s="138" t="s">
        <v>291</v>
      </c>
      <c r="K42" s="48"/>
    </row>
    <row r="43" spans="1:11">
      <c r="A43" s="95" t="s">
        <v>550</v>
      </c>
      <c r="B43" s="125">
        <v>25</v>
      </c>
      <c r="C43" s="8"/>
      <c r="D43" s="8"/>
      <c r="E43" s="8"/>
      <c r="F43" s="8"/>
      <c r="G43" s="8"/>
      <c r="H43" s="8"/>
      <c r="I43" s="8"/>
      <c r="J43" s="138"/>
      <c r="K43" s="48" t="s">
        <v>113</v>
      </c>
    </row>
    <row r="44" spans="1:11">
      <c r="A44" s="95" t="s">
        <v>483</v>
      </c>
      <c r="B44" s="125">
        <v>25</v>
      </c>
      <c r="C44" s="101">
        <v>0.375</v>
      </c>
      <c r="D44" s="101">
        <v>0.5625</v>
      </c>
      <c r="E44" s="8"/>
      <c r="F44" s="8"/>
      <c r="G44" s="8">
        <v>20</v>
      </c>
      <c r="H44" s="8">
        <v>110</v>
      </c>
      <c r="I44" s="8"/>
      <c r="J44" s="138" t="s">
        <v>291</v>
      </c>
      <c r="K44" s="48"/>
    </row>
    <row r="45" spans="1:11">
      <c r="A45" s="95"/>
      <c r="B45" s="125">
        <v>23</v>
      </c>
      <c r="C45" s="101">
        <v>0.45833333333333331</v>
      </c>
      <c r="D45" s="101">
        <v>0.5</v>
      </c>
      <c r="E45" s="8"/>
      <c r="F45" s="8"/>
      <c r="G45" s="8">
        <v>38</v>
      </c>
      <c r="H45" s="8">
        <v>59</v>
      </c>
      <c r="I45" s="8"/>
      <c r="J45" s="138" t="s">
        <v>291</v>
      </c>
      <c r="K45" s="48"/>
    </row>
    <row r="46" spans="1:11">
      <c r="A46" s="95"/>
      <c r="B46" s="125">
        <v>18.5</v>
      </c>
      <c r="C46" s="101">
        <v>0.41666666666666669</v>
      </c>
      <c r="D46" s="101">
        <v>0.42708333333333331</v>
      </c>
      <c r="E46" s="8"/>
      <c r="F46" s="8"/>
      <c r="G46" s="8">
        <v>66</v>
      </c>
      <c r="H46" s="8">
        <v>76</v>
      </c>
      <c r="I46" s="8"/>
      <c r="J46" s="138" t="s">
        <v>291</v>
      </c>
      <c r="K46" s="48"/>
    </row>
    <row r="47" spans="1:11">
      <c r="A47" s="95" t="s">
        <v>551</v>
      </c>
      <c r="B47" s="125">
        <v>18</v>
      </c>
      <c r="C47" s="101">
        <v>0.39583333333333331</v>
      </c>
      <c r="D47" s="101">
        <v>0.48958333333333331</v>
      </c>
      <c r="E47" s="8"/>
      <c r="F47" s="8"/>
      <c r="G47" s="8">
        <v>21</v>
      </c>
      <c r="H47" s="8">
        <v>53</v>
      </c>
      <c r="I47" s="8"/>
      <c r="J47" s="138" t="s">
        <v>291</v>
      </c>
      <c r="K47" s="48"/>
    </row>
    <row r="48" spans="1:11">
      <c r="A48" s="95" t="s">
        <v>552</v>
      </c>
      <c r="B48" s="125">
        <v>18</v>
      </c>
      <c r="C48" s="101">
        <v>0.42708333333333331</v>
      </c>
      <c r="D48" s="101">
        <v>0.54166666666666663</v>
      </c>
      <c r="E48" s="8"/>
      <c r="F48" s="8"/>
      <c r="G48" s="8">
        <v>0</v>
      </c>
      <c r="H48" s="8">
        <v>21</v>
      </c>
      <c r="I48" s="8"/>
      <c r="J48" s="138" t="s">
        <v>291</v>
      </c>
      <c r="K48" s="48"/>
    </row>
    <row r="49" spans="1:11" ht="45">
      <c r="A49" s="95"/>
      <c r="B49" s="125">
        <v>17</v>
      </c>
      <c r="C49" s="101">
        <v>0.44791666666666669</v>
      </c>
      <c r="D49" s="101">
        <v>0.48958333333333331</v>
      </c>
      <c r="E49" s="8"/>
      <c r="F49" s="8"/>
      <c r="G49" s="8">
        <v>33</v>
      </c>
      <c r="H49" s="8">
        <v>51</v>
      </c>
      <c r="I49" s="8"/>
      <c r="J49" s="138" t="s">
        <v>291</v>
      </c>
      <c r="K49" s="48" t="s">
        <v>588</v>
      </c>
    </row>
    <row r="50" spans="1:11">
      <c r="A50" s="87" t="s">
        <v>553</v>
      </c>
      <c r="B50" s="126">
        <v>14</v>
      </c>
      <c r="C50" s="101">
        <v>0.45833333333333331</v>
      </c>
      <c r="D50" s="101">
        <v>0.54166666666666663</v>
      </c>
      <c r="E50" s="8"/>
      <c r="F50" s="8"/>
      <c r="G50" s="8">
        <v>50</v>
      </c>
      <c r="H50" s="8">
        <v>80</v>
      </c>
      <c r="I50" s="8"/>
      <c r="J50" s="138" t="s">
        <v>291</v>
      </c>
      <c r="K50" s="48" t="s">
        <v>589</v>
      </c>
    </row>
    <row r="51" spans="1:11">
      <c r="A51" s="87" t="s">
        <v>554</v>
      </c>
      <c r="B51" s="127">
        <v>14</v>
      </c>
      <c r="E51" s="8"/>
      <c r="F51" s="8"/>
      <c r="G51" s="8"/>
      <c r="H51" s="8"/>
      <c r="I51" s="8"/>
      <c r="J51" s="138"/>
      <c r="K51" s="48" t="s">
        <v>113</v>
      </c>
    </row>
    <row r="52" spans="1:11" ht="30">
      <c r="A52" s="87" t="s">
        <v>555</v>
      </c>
      <c r="B52" s="127">
        <v>13</v>
      </c>
      <c r="C52" s="101">
        <v>0.375</v>
      </c>
      <c r="D52" s="101">
        <v>0.54166666666666663</v>
      </c>
      <c r="E52" s="8"/>
      <c r="F52" s="8"/>
      <c r="G52" s="8">
        <v>457</v>
      </c>
      <c r="H52" s="8">
        <v>366</v>
      </c>
      <c r="I52" s="8" t="s">
        <v>291</v>
      </c>
      <c r="J52" s="138"/>
      <c r="K52" s="48" t="s">
        <v>590</v>
      </c>
    </row>
    <row r="53" spans="1:11">
      <c r="A53" s="52"/>
      <c r="B53" s="123">
        <v>13</v>
      </c>
      <c r="C53" s="101">
        <v>0.375</v>
      </c>
      <c r="D53" s="101">
        <v>0.51041666666666663</v>
      </c>
      <c r="E53" s="8"/>
      <c r="F53" s="8"/>
      <c r="G53" s="8">
        <v>50</v>
      </c>
      <c r="H53" s="8">
        <v>115</v>
      </c>
      <c r="I53" s="8"/>
      <c r="J53" s="138" t="s">
        <v>291</v>
      </c>
      <c r="K53" s="48"/>
    </row>
    <row r="54" spans="1:11">
      <c r="A54" s="95"/>
      <c r="B54" s="125">
        <v>11.5</v>
      </c>
      <c r="C54" s="101"/>
      <c r="D54" s="101"/>
      <c r="E54" s="8"/>
      <c r="F54" s="8"/>
      <c r="G54" s="8"/>
      <c r="H54" s="8"/>
      <c r="I54" s="8"/>
      <c r="J54" s="138"/>
      <c r="K54" s="48" t="s">
        <v>113</v>
      </c>
    </row>
    <row r="55" spans="1:11">
      <c r="A55" s="52"/>
      <c r="B55" s="123">
        <v>5</v>
      </c>
      <c r="C55" s="8"/>
      <c r="D55" s="8"/>
      <c r="E55" s="8"/>
      <c r="F55" s="8"/>
      <c r="G55" s="8"/>
      <c r="H55" s="8"/>
      <c r="I55" s="8"/>
      <c r="J55" s="138"/>
      <c r="K55" s="48" t="s">
        <v>113</v>
      </c>
    </row>
    <row r="56" spans="1:11">
      <c r="A56" s="52"/>
      <c r="B56" s="123">
        <v>4.0999999999999996</v>
      </c>
      <c r="C56" s="8"/>
      <c r="D56" s="8"/>
      <c r="E56" s="8"/>
      <c r="F56" s="8"/>
      <c r="G56" s="8"/>
      <c r="H56" s="8"/>
      <c r="I56" s="8"/>
      <c r="J56" s="138"/>
      <c r="K56" s="48" t="s">
        <v>113</v>
      </c>
    </row>
    <row r="57" spans="1:11" ht="75">
      <c r="A57" s="52" t="s">
        <v>181</v>
      </c>
      <c r="B57" s="123">
        <v>4</v>
      </c>
      <c r="C57" s="101">
        <v>0.51041666666666663</v>
      </c>
      <c r="D57" s="101">
        <v>0.55208333333333337</v>
      </c>
      <c r="E57" s="8">
        <v>289</v>
      </c>
      <c r="F57" s="8">
        <v>276</v>
      </c>
      <c r="G57" s="8">
        <v>300</v>
      </c>
      <c r="H57" s="8">
        <v>300</v>
      </c>
      <c r="I57" s="8" t="s">
        <v>291</v>
      </c>
      <c r="J57" s="138" t="s">
        <v>291</v>
      </c>
      <c r="K57" s="48" t="s">
        <v>592</v>
      </c>
    </row>
    <row r="58" spans="1:11">
      <c r="A58" s="52" t="s">
        <v>556</v>
      </c>
      <c r="B58" s="123">
        <v>2.5</v>
      </c>
      <c r="C58" s="8"/>
      <c r="D58" s="8"/>
      <c r="E58" s="8"/>
      <c r="F58" s="8"/>
      <c r="G58" s="8"/>
      <c r="H58" s="8"/>
      <c r="I58" s="8"/>
      <c r="J58" s="138"/>
      <c r="K58" s="48" t="s">
        <v>113</v>
      </c>
    </row>
    <row r="59" spans="1:11">
      <c r="A59" s="52" t="s">
        <v>557</v>
      </c>
      <c r="B59" s="123">
        <v>2.5</v>
      </c>
      <c r="C59" s="8"/>
      <c r="D59" s="8"/>
      <c r="E59" s="8"/>
      <c r="F59" s="8"/>
      <c r="G59" s="8"/>
      <c r="H59" s="8"/>
      <c r="I59" s="8"/>
      <c r="J59" s="138"/>
      <c r="K59" s="48" t="s">
        <v>113</v>
      </c>
    </row>
    <row r="60" spans="1:11">
      <c r="A60" s="52"/>
      <c r="B60" s="123">
        <v>2</v>
      </c>
      <c r="C60" s="8"/>
      <c r="D60" s="8"/>
      <c r="E60" s="8"/>
      <c r="F60" s="8"/>
      <c r="G60" s="8"/>
      <c r="H60" s="8"/>
      <c r="I60" s="8"/>
      <c r="J60" s="138"/>
      <c r="K60" s="48" t="s">
        <v>113</v>
      </c>
    </row>
    <row r="61" spans="1:11">
      <c r="A61" s="135" t="s">
        <v>558</v>
      </c>
      <c r="B61" s="128">
        <v>4.5</v>
      </c>
      <c r="C61" s="8"/>
      <c r="D61" s="8"/>
      <c r="E61" s="8"/>
      <c r="F61" s="8"/>
      <c r="G61" s="8"/>
      <c r="H61" s="8"/>
      <c r="I61" s="8"/>
      <c r="J61" s="138"/>
      <c r="K61" s="48" t="s">
        <v>591</v>
      </c>
    </row>
    <row r="62" spans="1:11">
      <c r="A62" s="135" t="s">
        <v>559</v>
      </c>
      <c r="B62" s="128">
        <v>1</v>
      </c>
      <c r="C62" s="8"/>
      <c r="D62" s="8"/>
      <c r="E62" s="8"/>
      <c r="F62" s="8"/>
      <c r="G62" s="8"/>
      <c r="H62" s="8"/>
      <c r="I62" s="8"/>
      <c r="J62" s="138"/>
      <c r="K62" s="52" t="s">
        <v>113</v>
      </c>
    </row>
    <row r="63" spans="1:11">
      <c r="A63" s="52" t="s">
        <v>564</v>
      </c>
      <c r="B63" s="123">
        <v>-1</v>
      </c>
      <c r="C63" s="8"/>
      <c r="D63" s="8"/>
      <c r="E63" s="8"/>
      <c r="F63" s="8"/>
      <c r="G63" s="8"/>
      <c r="H63" s="8"/>
      <c r="I63" s="8"/>
      <c r="J63" s="138"/>
      <c r="K63" s="52" t="s">
        <v>113</v>
      </c>
    </row>
    <row r="64" spans="1:11">
      <c r="A64" s="52" t="s">
        <v>560</v>
      </c>
      <c r="B64" s="123">
        <v>-2</v>
      </c>
      <c r="C64" s="8"/>
      <c r="D64" s="8"/>
      <c r="E64" s="8"/>
      <c r="F64" s="8"/>
      <c r="G64" s="8"/>
      <c r="H64" s="8"/>
      <c r="I64" s="8"/>
      <c r="J64" s="138"/>
      <c r="K64" s="52" t="s">
        <v>113</v>
      </c>
    </row>
    <row r="65" spans="1:11">
      <c r="A65" s="52" t="s">
        <v>561</v>
      </c>
      <c r="B65" s="123">
        <v>-7</v>
      </c>
      <c r="C65" s="101">
        <v>0.41666666666666669</v>
      </c>
      <c r="D65" s="101">
        <v>0.47916666666666669</v>
      </c>
      <c r="E65" s="8"/>
      <c r="F65" s="8"/>
      <c r="G65" s="8">
        <v>50</v>
      </c>
      <c r="H65" s="8">
        <v>76</v>
      </c>
      <c r="I65" s="8"/>
      <c r="J65" s="138" t="s">
        <v>291</v>
      </c>
      <c r="K65" s="48"/>
    </row>
    <row r="66" spans="1:11" ht="30">
      <c r="A66" s="52" t="s">
        <v>562</v>
      </c>
      <c r="B66" s="123">
        <v>-6</v>
      </c>
      <c r="C66" s="101">
        <v>0.4375</v>
      </c>
      <c r="D66" s="101">
        <v>0.47916666666666669</v>
      </c>
      <c r="E66" s="8"/>
      <c r="F66" s="8"/>
      <c r="G66" s="8">
        <v>23</v>
      </c>
      <c r="H66" s="8">
        <v>41</v>
      </c>
      <c r="I66" s="8"/>
      <c r="J66" s="138" t="s">
        <v>291</v>
      </c>
      <c r="K66" s="48"/>
    </row>
    <row r="67" spans="1:11">
      <c r="A67" s="52" t="s">
        <v>563</v>
      </c>
      <c r="B67" s="123">
        <v>-9</v>
      </c>
      <c r="C67" s="8"/>
      <c r="D67" s="8"/>
      <c r="E67" s="8"/>
      <c r="F67" s="8"/>
      <c r="G67" s="8"/>
      <c r="H67" s="8"/>
      <c r="I67" s="8"/>
      <c r="J67" s="138"/>
      <c r="K67" s="48" t="s">
        <v>121</v>
      </c>
    </row>
    <row r="68" spans="1:11" ht="30">
      <c r="A68" s="52" t="s">
        <v>192</v>
      </c>
      <c r="B68" s="123">
        <v>-11</v>
      </c>
      <c r="C68" s="8"/>
      <c r="D68" s="8"/>
      <c r="E68" s="8"/>
      <c r="F68" s="8"/>
      <c r="G68" s="8"/>
      <c r="H68" s="8"/>
      <c r="I68" s="8"/>
      <c r="J68" s="138"/>
      <c r="K68" s="48" t="s">
        <v>113</v>
      </c>
    </row>
  </sheetData>
  <phoneticPr fontId="6" type="noConversion"/>
  <pageMargins left="0.75" right="0.75" top="1" bottom="1" header="0.5" footer="0.5"/>
  <pageSetup orientation="landscape" horizontalDpi="4294967292" verticalDpi="4294967292"/>
  <headerFooter>
    <oddHeader>&amp;C&amp;"Calibri,Regular"&amp;K000000Day in the Life Tide Data_x000D_10/18/11</oddHead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workbookViewId="0">
      <selection activeCell="G1" sqref="A1:G1"/>
    </sheetView>
  </sheetViews>
  <sheetFormatPr baseColWidth="10" defaultRowHeight="15" x14ac:dyDescent="0"/>
  <cols>
    <col min="5" max="5" width="11.5" customWidth="1"/>
    <col min="7" max="7" width="41.6640625" customWidth="1"/>
  </cols>
  <sheetData>
    <row r="1" spans="1:7" ht="40">
      <c r="A1" s="62" t="s">
        <v>366</v>
      </c>
      <c r="B1" s="62" t="s">
        <v>201</v>
      </c>
      <c r="C1" s="62" t="s">
        <v>593</v>
      </c>
      <c r="D1" s="62" t="s">
        <v>594</v>
      </c>
      <c r="E1" s="62" t="s">
        <v>595</v>
      </c>
      <c r="F1" s="62" t="s">
        <v>596</v>
      </c>
      <c r="G1" s="62" t="s">
        <v>195</v>
      </c>
    </row>
    <row r="2" spans="1:7" ht="30">
      <c r="A2" s="141" t="s">
        <v>5</v>
      </c>
      <c r="B2" s="82">
        <v>0.25</v>
      </c>
      <c r="C2" s="8">
        <v>200</v>
      </c>
      <c r="D2" s="8" t="s">
        <v>452</v>
      </c>
      <c r="E2" s="8"/>
      <c r="F2" s="8"/>
      <c r="G2" s="48" t="s">
        <v>597</v>
      </c>
    </row>
    <row r="3" spans="1:7" ht="29" customHeight="1">
      <c r="A3" s="142" t="s">
        <v>8</v>
      </c>
      <c r="B3" s="82">
        <v>0.44791666666666669</v>
      </c>
      <c r="C3" s="8">
        <v>61</v>
      </c>
      <c r="D3" s="8" t="s">
        <v>452</v>
      </c>
      <c r="E3" s="8"/>
      <c r="F3" s="8"/>
      <c r="G3" s="48" t="s">
        <v>599</v>
      </c>
    </row>
    <row r="4" spans="1:7">
      <c r="A4" s="143" t="s">
        <v>298</v>
      </c>
      <c r="B4" s="82">
        <v>0.40972222222222227</v>
      </c>
      <c r="C4" s="8">
        <v>54.2</v>
      </c>
      <c r="D4" s="8" t="s">
        <v>452</v>
      </c>
      <c r="E4" s="8">
        <v>1.1000000000000001</v>
      </c>
      <c r="F4" s="8" t="s">
        <v>598</v>
      </c>
      <c r="G4" s="48"/>
    </row>
    <row r="5" spans="1:7">
      <c r="A5" s="64" t="s">
        <v>297</v>
      </c>
      <c r="B5" s="64">
        <v>0.51736111111111105</v>
      </c>
      <c r="C5" s="8">
        <v>25.23</v>
      </c>
      <c r="D5" s="8"/>
      <c r="E5" s="8">
        <v>0.49</v>
      </c>
      <c r="F5" s="8"/>
      <c r="G5" s="48"/>
    </row>
    <row r="6" spans="1:7">
      <c r="A6" s="63" t="s">
        <v>13</v>
      </c>
      <c r="B6" s="63"/>
      <c r="C6" s="8"/>
      <c r="D6" s="8"/>
      <c r="E6" s="8"/>
      <c r="F6" s="8"/>
      <c r="G6" s="48" t="s">
        <v>600</v>
      </c>
    </row>
    <row r="7" spans="1:7">
      <c r="A7" s="64" t="s">
        <v>14</v>
      </c>
      <c r="B7" s="64"/>
      <c r="C7" s="8"/>
      <c r="D7" s="8"/>
      <c r="E7" s="8"/>
      <c r="F7" s="8"/>
      <c r="G7" s="48" t="s">
        <v>600</v>
      </c>
    </row>
    <row r="8" spans="1:7" ht="30">
      <c r="A8" s="63" t="s">
        <v>15</v>
      </c>
      <c r="B8" s="64">
        <v>0.42708333333333331</v>
      </c>
      <c r="C8" s="8">
        <v>4.91</v>
      </c>
      <c r="D8" s="8" t="s">
        <v>452</v>
      </c>
      <c r="E8" s="8">
        <v>9.5000000000000001E-2</v>
      </c>
      <c r="F8" s="8" t="s">
        <v>598</v>
      </c>
      <c r="G8" s="48" t="s">
        <v>601</v>
      </c>
    </row>
    <row r="9" spans="1:7" ht="30">
      <c r="A9" s="64" t="s">
        <v>17</v>
      </c>
      <c r="B9" s="64">
        <v>0.67708333333333337</v>
      </c>
      <c r="C9" s="8">
        <v>2.5</v>
      </c>
      <c r="D9" s="8" t="s">
        <v>470</v>
      </c>
      <c r="E9" s="8">
        <v>0.04</v>
      </c>
      <c r="F9" s="8" t="s">
        <v>602</v>
      </c>
      <c r="G9" s="48" t="s">
        <v>603</v>
      </c>
    </row>
    <row r="10" spans="1:7">
      <c r="A10" s="65" t="s">
        <v>18</v>
      </c>
      <c r="B10" s="145">
        <v>0.40625</v>
      </c>
      <c r="C10" s="8"/>
      <c r="D10" s="8" t="s">
        <v>452</v>
      </c>
      <c r="E10" s="8"/>
      <c r="F10" s="8"/>
      <c r="G10" s="48"/>
    </row>
    <row r="11" spans="1:7">
      <c r="A11" s="64" t="s">
        <v>19</v>
      </c>
      <c r="B11" s="64">
        <v>0.40625</v>
      </c>
      <c r="C11" s="8">
        <v>18.75</v>
      </c>
      <c r="D11" s="8"/>
      <c r="E11" s="8">
        <v>0.36</v>
      </c>
      <c r="F11" s="8" t="s">
        <v>598</v>
      </c>
      <c r="G11" s="48"/>
    </row>
    <row r="12" spans="1:7">
      <c r="A12" s="63" t="s">
        <v>20</v>
      </c>
      <c r="B12" s="64">
        <v>0.40625</v>
      </c>
      <c r="C12" s="8"/>
      <c r="D12" s="8" t="s">
        <v>452</v>
      </c>
      <c r="E12" s="8"/>
      <c r="F12" s="8" t="s">
        <v>598</v>
      </c>
      <c r="G12" s="48"/>
    </row>
    <row r="13" spans="1:7">
      <c r="A13" s="64" t="s">
        <v>21</v>
      </c>
      <c r="B13" s="64">
        <v>0.42708333333333331</v>
      </c>
      <c r="C13" s="8"/>
      <c r="D13" s="8"/>
      <c r="E13" s="8"/>
      <c r="F13" s="8" t="s">
        <v>598</v>
      </c>
      <c r="G13" s="48"/>
    </row>
    <row r="14" spans="1:7">
      <c r="A14" s="63" t="s">
        <v>22</v>
      </c>
      <c r="B14" s="64">
        <v>0.45833333333333331</v>
      </c>
      <c r="C14" s="8"/>
      <c r="D14" s="8"/>
      <c r="E14" s="8"/>
      <c r="F14" s="8" t="s">
        <v>598</v>
      </c>
      <c r="G14" s="48"/>
    </row>
    <row r="15" spans="1:7">
      <c r="A15" s="64" t="s">
        <v>23</v>
      </c>
      <c r="B15" s="64">
        <v>0.38541666666666669</v>
      </c>
      <c r="C15" s="8">
        <v>5.5</v>
      </c>
      <c r="D15" s="8" t="s">
        <v>470</v>
      </c>
      <c r="E15" s="8">
        <v>0.1</v>
      </c>
      <c r="F15" s="8" t="s">
        <v>598</v>
      </c>
      <c r="G15" s="48"/>
    </row>
    <row r="16" spans="1:7">
      <c r="A16" s="63" t="s">
        <v>301</v>
      </c>
      <c r="B16" s="64">
        <v>0.41666666666666669</v>
      </c>
      <c r="C16" s="8">
        <v>0.22</v>
      </c>
      <c r="D16" s="8" t="s">
        <v>470</v>
      </c>
      <c r="E16" s="8"/>
      <c r="F16" s="8" t="s">
        <v>602</v>
      </c>
      <c r="G16" s="48"/>
    </row>
    <row r="17" spans="1:7">
      <c r="A17" s="64" t="s">
        <v>25</v>
      </c>
      <c r="B17" s="64"/>
      <c r="C17" s="8"/>
      <c r="D17" s="8"/>
      <c r="E17" s="8"/>
      <c r="F17" s="8"/>
      <c r="G17" s="48" t="s">
        <v>600</v>
      </c>
    </row>
    <row r="18" spans="1:7">
      <c r="A18" s="63" t="s">
        <v>26</v>
      </c>
      <c r="B18" s="63"/>
      <c r="C18" s="8"/>
      <c r="D18" s="8"/>
      <c r="E18" s="8"/>
      <c r="F18" s="8"/>
      <c r="G18" s="48" t="s">
        <v>600</v>
      </c>
    </row>
    <row r="19" spans="1:7">
      <c r="A19" s="64" t="s">
        <v>27</v>
      </c>
      <c r="B19" s="64">
        <v>0.41666666666666669</v>
      </c>
      <c r="C19" s="8"/>
      <c r="D19" s="8" t="s">
        <v>452</v>
      </c>
      <c r="E19" s="8"/>
      <c r="F19" s="8" t="s">
        <v>598</v>
      </c>
      <c r="G19" s="48"/>
    </row>
    <row r="20" spans="1:7">
      <c r="A20" s="73" t="s">
        <v>29</v>
      </c>
      <c r="B20" s="75">
        <v>0.39583333333333331</v>
      </c>
      <c r="C20" s="8">
        <v>4.2</v>
      </c>
      <c r="D20" s="8" t="s">
        <v>452</v>
      </c>
      <c r="E20" s="8"/>
      <c r="F20" s="8" t="s">
        <v>598</v>
      </c>
      <c r="G20" s="48"/>
    </row>
    <row r="21" spans="1:7" ht="30">
      <c r="A21" s="75" t="s">
        <v>30</v>
      </c>
      <c r="B21" s="75">
        <v>0.45833333333333331</v>
      </c>
      <c r="C21" s="8"/>
      <c r="D21" s="8"/>
      <c r="E21" s="8"/>
      <c r="F21" s="8" t="s">
        <v>604</v>
      </c>
      <c r="G21" s="48"/>
    </row>
    <row r="22" spans="1:7" ht="30">
      <c r="A22" s="73" t="s">
        <v>31</v>
      </c>
      <c r="B22" s="75">
        <v>0.39583333333333331</v>
      </c>
      <c r="C22" s="8">
        <v>22.7</v>
      </c>
      <c r="D22" s="8" t="s">
        <v>452</v>
      </c>
      <c r="E22" s="8"/>
      <c r="F22" s="8" t="s">
        <v>598</v>
      </c>
      <c r="G22" s="48"/>
    </row>
    <row r="23" spans="1:7">
      <c r="A23" s="73" t="s">
        <v>33</v>
      </c>
      <c r="B23" s="75">
        <v>0.42708333333333331</v>
      </c>
      <c r="C23" s="8">
        <v>3.3</v>
      </c>
      <c r="D23" s="8"/>
      <c r="E23" s="8">
        <v>0.06</v>
      </c>
      <c r="F23" s="8"/>
      <c r="G23" s="48"/>
    </row>
    <row r="24" spans="1:7">
      <c r="A24" s="73" t="s">
        <v>34</v>
      </c>
      <c r="B24" s="75">
        <v>0.42708333333333331</v>
      </c>
      <c r="C24" s="8"/>
      <c r="D24" s="8"/>
      <c r="E24" s="8"/>
      <c r="F24" s="8" t="s">
        <v>598</v>
      </c>
      <c r="G24" s="48"/>
    </row>
    <row r="25" spans="1:7">
      <c r="A25" s="75" t="s">
        <v>35</v>
      </c>
      <c r="B25" s="75">
        <v>0.54166666666666663</v>
      </c>
      <c r="C25" s="8">
        <v>21.17</v>
      </c>
      <c r="D25" s="8" t="s">
        <v>470</v>
      </c>
      <c r="E25" s="8">
        <v>0.4</v>
      </c>
      <c r="F25" s="8" t="s">
        <v>602</v>
      </c>
      <c r="G25" s="48"/>
    </row>
    <row r="26" spans="1:7">
      <c r="A26" s="73" t="s">
        <v>36</v>
      </c>
      <c r="B26" s="73"/>
      <c r="C26" s="8"/>
      <c r="D26" s="8"/>
      <c r="E26" s="8"/>
      <c r="F26" s="8"/>
      <c r="G26" s="48" t="s">
        <v>600</v>
      </c>
    </row>
    <row r="27" spans="1:7">
      <c r="A27" s="75" t="s">
        <v>37</v>
      </c>
      <c r="B27" s="75"/>
      <c r="C27" s="8"/>
      <c r="D27" s="8"/>
      <c r="E27" s="8"/>
      <c r="F27" s="8"/>
      <c r="G27" s="48" t="s">
        <v>605</v>
      </c>
    </row>
    <row r="28" spans="1:7">
      <c r="A28" s="63" t="s">
        <v>38</v>
      </c>
      <c r="B28" s="64">
        <v>0.45833333333333331</v>
      </c>
      <c r="C28" s="8">
        <v>0.5</v>
      </c>
      <c r="D28" s="8"/>
      <c r="E28" s="8">
        <v>0.01</v>
      </c>
      <c r="F28" s="8" t="s">
        <v>602</v>
      </c>
      <c r="G28" s="48"/>
    </row>
    <row r="29" spans="1:7">
      <c r="A29" s="75" t="s">
        <v>39</v>
      </c>
      <c r="B29" s="75">
        <v>0.39583333333333331</v>
      </c>
      <c r="C29" s="8">
        <v>25.3</v>
      </c>
      <c r="D29" s="8" t="s">
        <v>470</v>
      </c>
      <c r="E29" s="8">
        <v>0.49</v>
      </c>
      <c r="F29" s="8" t="s">
        <v>602</v>
      </c>
      <c r="G29" s="48"/>
    </row>
    <row r="30" spans="1:7">
      <c r="A30" s="73" t="s">
        <v>40</v>
      </c>
      <c r="B30" s="75">
        <v>0.4375</v>
      </c>
      <c r="C30" s="8">
        <v>1.27</v>
      </c>
      <c r="D30" s="8"/>
      <c r="E30" s="8">
        <v>0.24</v>
      </c>
      <c r="F30" s="8"/>
      <c r="G30" s="48"/>
    </row>
    <row r="31" spans="1:7">
      <c r="A31" s="73" t="s">
        <v>303</v>
      </c>
      <c r="B31" s="73" t="s">
        <v>606</v>
      </c>
      <c r="C31" s="8">
        <v>5.2</v>
      </c>
      <c r="D31" s="8"/>
      <c r="E31" s="8"/>
      <c r="F31" s="8" t="s">
        <v>602</v>
      </c>
      <c r="G31" s="48"/>
    </row>
    <row r="32" spans="1:7">
      <c r="A32" s="75" t="s">
        <v>41</v>
      </c>
      <c r="B32" s="75"/>
      <c r="C32" s="8"/>
      <c r="D32" s="8"/>
      <c r="E32" s="8"/>
      <c r="F32" s="8"/>
      <c r="G32" s="52" t="s">
        <v>600</v>
      </c>
    </row>
    <row r="33" spans="1:7">
      <c r="A33" s="75" t="s">
        <v>304</v>
      </c>
      <c r="B33" s="75"/>
      <c r="C33" s="8"/>
      <c r="D33" s="8"/>
      <c r="E33" s="8"/>
      <c r="F33" s="8"/>
      <c r="G33" s="52" t="s">
        <v>600</v>
      </c>
    </row>
    <row r="34" spans="1:7">
      <c r="A34" s="73" t="s">
        <v>45</v>
      </c>
      <c r="B34" s="73"/>
      <c r="C34" s="8"/>
      <c r="D34" s="8"/>
      <c r="E34" s="8"/>
      <c r="F34" s="8"/>
      <c r="G34" s="52" t="s">
        <v>600</v>
      </c>
    </row>
    <row r="35" spans="1:7">
      <c r="A35" s="75" t="s">
        <v>47</v>
      </c>
      <c r="B35" s="75">
        <v>0.41666666666666669</v>
      </c>
      <c r="C35" s="8">
        <v>17.3</v>
      </c>
      <c r="D35" s="8"/>
      <c r="E35" s="8">
        <v>0.34</v>
      </c>
      <c r="F35" s="8" t="s">
        <v>607</v>
      </c>
      <c r="G35" s="48" t="s">
        <v>608</v>
      </c>
    </row>
    <row r="36" spans="1:7">
      <c r="A36" s="75" t="s">
        <v>49</v>
      </c>
      <c r="B36" s="75"/>
      <c r="C36" s="8"/>
      <c r="D36" s="8"/>
      <c r="E36" s="8"/>
      <c r="F36" s="8"/>
      <c r="G36" s="52" t="s">
        <v>600</v>
      </c>
    </row>
    <row r="37" spans="1:7">
      <c r="A37" s="64" t="s">
        <v>305</v>
      </c>
      <c r="B37" s="64">
        <v>0.46875</v>
      </c>
      <c r="C37" s="8">
        <v>7.12</v>
      </c>
      <c r="D37" s="8" t="s">
        <v>470</v>
      </c>
      <c r="E37" s="8">
        <v>0.05</v>
      </c>
      <c r="F37" s="8" t="s">
        <v>602</v>
      </c>
      <c r="G37" s="48"/>
    </row>
    <row r="38" spans="1:7">
      <c r="A38" s="64" t="s">
        <v>51</v>
      </c>
      <c r="B38" s="64">
        <v>0.47916666666666669</v>
      </c>
      <c r="C38" s="8">
        <v>13.4</v>
      </c>
      <c r="D38" s="8"/>
      <c r="E38" s="8">
        <v>0.26</v>
      </c>
      <c r="F38" s="8" t="s">
        <v>602</v>
      </c>
      <c r="G38" s="48"/>
    </row>
    <row r="39" spans="1:7">
      <c r="A39" s="73" t="s">
        <v>292</v>
      </c>
      <c r="B39" s="73"/>
      <c r="C39" s="8"/>
      <c r="D39" s="8"/>
      <c r="E39" s="8"/>
      <c r="F39" s="8"/>
      <c r="G39" s="52" t="s">
        <v>600</v>
      </c>
    </row>
    <row r="40" spans="1:7">
      <c r="A40" s="75" t="s">
        <v>52</v>
      </c>
      <c r="B40" s="75"/>
      <c r="C40" s="8"/>
      <c r="D40" s="8"/>
      <c r="E40" s="8"/>
      <c r="F40" s="8"/>
      <c r="G40" s="52" t="s">
        <v>600</v>
      </c>
    </row>
    <row r="41" spans="1:7">
      <c r="A41" s="75" t="s">
        <v>306</v>
      </c>
      <c r="B41" s="75"/>
      <c r="C41" s="8"/>
      <c r="D41" s="8"/>
      <c r="E41" s="8"/>
      <c r="F41" s="8"/>
      <c r="G41" s="52" t="s">
        <v>600</v>
      </c>
    </row>
    <row r="42" spans="1:7">
      <c r="A42" s="75" t="s">
        <v>293</v>
      </c>
      <c r="B42" s="75"/>
      <c r="C42" s="8"/>
      <c r="D42" s="8"/>
      <c r="E42" s="8"/>
      <c r="F42" s="8"/>
      <c r="G42" s="52" t="s">
        <v>600</v>
      </c>
    </row>
    <row r="43" spans="1:7">
      <c r="A43" s="75" t="s">
        <v>294</v>
      </c>
      <c r="B43" s="75" t="s">
        <v>606</v>
      </c>
      <c r="C43" s="8">
        <v>3.0000000000000001E-3</v>
      </c>
      <c r="D43" s="8"/>
      <c r="E43" s="8"/>
      <c r="F43" s="8" t="s">
        <v>602</v>
      </c>
      <c r="G43" s="48"/>
    </row>
    <row r="44" spans="1:7">
      <c r="A44" s="75" t="s">
        <v>54</v>
      </c>
      <c r="B44" s="75">
        <v>0.40625</v>
      </c>
      <c r="C44" s="8">
        <v>33.92</v>
      </c>
      <c r="D44" s="8" t="s">
        <v>470</v>
      </c>
      <c r="E44" s="8"/>
      <c r="F44" s="8" t="s">
        <v>602</v>
      </c>
      <c r="G44" s="48"/>
    </row>
    <row r="45" spans="1:7">
      <c r="A45" s="75" t="s">
        <v>56</v>
      </c>
      <c r="B45" s="75">
        <v>0.45833333333333331</v>
      </c>
      <c r="C45" s="8">
        <v>13.3</v>
      </c>
      <c r="D45" s="8" t="s">
        <v>470</v>
      </c>
      <c r="E45" s="8">
        <v>0.26</v>
      </c>
      <c r="F45" s="8" t="s">
        <v>602</v>
      </c>
      <c r="G45" s="48"/>
    </row>
    <row r="46" spans="1:7">
      <c r="A46" s="73" t="s">
        <v>57</v>
      </c>
      <c r="B46" s="75">
        <v>0.42708333333333331</v>
      </c>
      <c r="C46" s="8">
        <v>38</v>
      </c>
      <c r="D46" s="8" t="s">
        <v>470</v>
      </c>
      <c r="E46" s="8">
        <v>0.75</v>
      </c>
      <c r="F46" s="8" t="s">
        <v>602</v>
      </c>
      <c r="G46" s="48"/>
    </row>
    <row r="47" spans="1:7" ht="30">
      <c r="A47" s="75" t="s">
        <v>58</v>
      </c>
      <c r="B47" s="75">
        <v>0.39583333333333331</v>
      </c>
      <c r="C47" s="8"/>
      <c r="D47" s="8"/>
      <c r="E47" s="8"/>
      <c r="F47" s="8" t="s">
        <v>602</v>
      </c>
      <c r="G47" s="48"/>
    </row>
    <row r="48" spans="1:7">
      <c r="A48" s="73" t="s">
        <v>310</v>
      </c>
      <c r="B48" s="75">
        <v>0.42708333333333331</v>
      </c>
      <c r="C48" s="8"/>
      <c r="D48" s="8"/>
      <c r="E48" s="8"/>
      <c r="F48" s="8" t="s">
        <v>602</v>
      </c>
      <c r="G48" s="48"/>
    </row>
    <row r="49" spans="1:7">
      <c r="A49" s="75" t="s">
        <v>62</v>
      </c>
      <c r="B49" s="75"/>
      <c r="C49" s="8"/>
      <c r="D49" s="8"/>
      <c r="E49" s="8"/>
      <c r="F49" s="8"/>
      <c r="G49" s="49" t="s">
        <v>600</v>
      </c>
    </row>
    <row r="50" spans="1:7" ht="30">
      <c r="A50" s="76" t="s">
        <v>63</v>
      </c>
      <c r="B50" s="146">
        <v>0.46875</v>
      </c>
      <c r="C50">
        <v>4.43</v>
      </c>
      <c r="D50" s="8" t="s">
        <v>470</v>
      </c>
      <c r="E50" s="8">
        <v>0.09</v>
      </c>
      <c r="F50" s="8" t="s">
        <v>602</v>
      </c>
      <c r="G50" s="8"/>
    </row>
    <row r="51" spans="1:7" ht="30">
      <c r="A51" s="67" t="s">
        <v>65</v>
      </c>
      <c r="B51" s="67"/>
      <c r="C51" s="8"/>
      <c r="D51" s="8"/>
      <c r="E51" s="8"/>
      <c r="F51" s="8"/>
      <c r="G51" s="49" t="s">
        <v>600</v>
      </c>
    </row>
    <row r="52" spans="1:7" ht="30">
      <c r="A52" s="66" t="s">
        <v>66</v>
      </c>
      <c r="B52" s="67">
        <v>0.375</v>
      </c>
      <c r="C52" s="8">
        <v>44.19</v>
      </c>
      <c r="D52" s="8"/>
      <c r="E52" s="8"/>
      <c r="F52" s="8"/>
      <c r="G52" s="8"/>
    </row>
    <row r="53" spans="1:7">
      <c r="A53" s="64" t="s">
        <v>68</v>
      </c>
      <c r="B53" s="64">
        <v>0.45833333333333331</v>
      </c>
      <c r="C53" s="8">
        <v>7.01</v>
      </c>
      <c r="D53" s="8" t="s">
        <v>470</v>
      </c>
      <c r="E53" s="8"/>
      <c r="F53" s="8" t="s">
        <v>602</v>
      </c>
      <c r="G53" s="8"/>
    </row>
    <row r="54" spans="1:7">
      <c r="A54" s="75" t="s">
        <v>307</v>
      </c>
      <c r="B54" s="75"/>
      <c r="C54" s="8"/>
      <c r="D54" s="8"/>
      <c r="E54" s="8"/>
      <c r="F54" s="8"/>
      <c r="G54" s="49" t="s">
        <v>600</v>
      </c>
    </row>
    <row r="55" spans="1:7">
      <c r="A55" s="64" t="s">
        <v>69</v>
      </c>
      <c r="B55" s="64"/>
      <c r="C55" s="8"/>
      <c r="D55" s="8"/>
      <c r="E55" s="8"/>
      <c r="F55" s="8"/>
      <c r="G55" s="49" t="s">
        <v>600</v>
      </c>
    </row>
    <row r="56" spans="1:7">
      <c r="A56" s="64" t="s">
        <v>70</v>
      </c>
      <c r="B56" s="64"/>
      <c r="C56" s="8"/>
      <c r="D56" s="8"/>
      <c r="E56" s="8"/>
      <c r="F56" s="8"/>
      <c r="G56" s="49" t="s">
        <v>600</v>
      </c>
    </row>
    <row r="57" spans="1:7">
      <c r="A57" s="64" t="s">
        <v>71</v>
      </c>
      <c r="B57" s="64">
        <v>0.52083333333333337</v>
      </c>
      <c r="C57" s="8">
        <v>2.5</v>
      </c>
      <c r="D57" s="8"/>
      <c r="E57" s="8">
        <v>0.05</v>
      </c>
      <c r="F57" s="8" t="s">
        <v>602</v>
      </c>
      <c r="G57" s="8"/>
    </row>
    <row r="58" spans="1:7" ht="30">
      <c r="A58" s="63" t="s">
        <v>295</v>
      </c>
      <c r="B58" s="63"/>
      <c r="C58" s="8"/>
      <c r="D58" s="8"/>
      <c r="E58" s="8"/>
      <c r="F58" s="8"/>
      <c r="G58" s="49" t="s">
        <v>600</v>
      </c>
    </row>
    <row r="59" spans="1:7" ht="30">
      <c r="A59" s="64" t="s">
        <v>311</v>
      </c>
      <c r="B59" s="64"/>
      <c r="C59" s="8"/>
      <c r="D59" s="8"/>
      <c r="E59" s="8"/>
      <c r="F59" s="8"/>
      <c r="G59" s="49" t="s">
        <v>600</v>
      </c>
    </row>
    <row r="60" spans="1:7">
      <c r="A60" s="64" t="s">
        <v>74</v>
      </c>
      <c r="B60" s="64"/>
      <c r="C60" s="8"/>
      <c r="D60" s="8"/>
      <c r="E60" s="8"/>
      <c r="F60" s="8"/>
      <c r="G60" s="49" t="s">
        <v>600</v>
      </c>
    </row>
    <row r="61" spans="1:7">
      <c r="A61" s="68" t="s">
        <v>75</v>
      </c>
      <c r="B61" s="69">
        <v>0.44791666666666669</v>
      </c>
      <c r="C61" s="8">
        <v>19.399999999999999</v>
      </c>
      <c r="D61" s="8"/>
      <c r="E61" s="8">
        <v>0.38</v>
      </c>
      <c r="F61" s="8" t="s">
        <v>602</v>
      </c>
      <c r="G61" s="8"/>
    </row>
    <row r="62" spans="1:7">
      <c r="A62" s="69" t="s">
        <v>76</v>
      </c>
      <c r="B62" s="69">
        <v>0.44791666666666669</v>
      </c>
      <c r="C62" s="8"/>
      <c r="D62" s="8"/>
      <c r="E62" s="8"/>
      <c r="F62" s="8" t="s">
        <v>598</v>
      </c>
      <c r="G62" s="8"/>
    </row>
    <row r="63" spans="1:7" ht="30">
      <c r="A63" s="63" t="s">
        <v>77</v>
      </c>
      <c r="B63" s="64">
        <v>0.58333333333333337</v>
      </c>
      <c r="C63" s="8"/>
      <c r="D63" s="8" t="s">
        <v>470</v>
      </c>
      <c r="E63" s="8">
        <v>1</v>
      </c>
      <c r="F63" s="8" t="s">
        <v>602</v>
      </c>
      <c r="G63" s="8"/>
    </row>
    <row r="64" spans="1:7" ht="30">
      <c r="A64" s="64" t="s">
        <v>78</v>
      </c>
      <c r="B64" s="64">
        <v>0.52083333333333337</v>
      </c>
      <c r="C64" s="8"/>
      <c r="D64" s="8"/>
      <c r="E64" s="8"/>
      <c r="F64" s="8" t="s">
        <v>598</v>
      </c>
      <c r="G64" s="8"/>
    </row>
    <row r="65" spans="1:7" ht="45">
      <c r="A65" s="64" t="s">
        <v>79</v>
      </c>
      <c r="B65" s="64">
        <v>0.45833333333333331</v>
      </c>
      <c r="C65" s="8">
        <v>10</v>
      </c>
      <c r="D65" s="8" t="s">
        <v>470</v>
      </c>
      <c r="E65" s="8"/>
      <c r="F65" s="8" t="s">
        <v>604</v>
      </c>
      <c r="G65" s="8"/>
    </row>
    <row r="66" spans="1:7" ht="30">
      <c r="A66" s="64" t="s">
        <v>80</v>
      </c>
      <c r="B66" s="64">
        <v>0.4375</v>
      </c>
      <c r="C66" s="8"/>
      <c r="D66" s="8"/>
      <c r="E66" s="8"/>
      <c r="F66" s="8" t="s">
        <v>604</v>
      </c>
      <c r="G66" s="8"/>
    </row>
    <row r="67" spans="1:7" ht="30">
      <c r="A67" s="64" t="s">
        <v>81</v>
      </c>
      <c r="B67" s="64"/>
      <c r="C67" s="8"/>
      <c r="D67" s="8"/>
      <c r="E67" s="8"/>
      <c r="F67" s="8"/>
      <c r="G67" s="8" t="s">
        <v>610</v>
      </c>
    </row>
    <row r="68" spans="1:7" ht="30">
      <c r="A68" s="70" t="s">
        <v>82</v>
      </c>
      <c r="B68" s="70"/>
      <c r="C68" s="8"/>
      <c r="D68" s="8"/>
      <c r="E68" s="8"/>
      <c r="F68" s="8"/>
      <c r="G68" s="8" t="s">
        <v>610</v>
      </c>
    </row>
    <row r="69" spans="1:7">
      <c r="A69" s="144"/>
      <c r="B69" s="144"/>
      <c r="C69" s="8"/>
      <c r="D69" s="8"/>
      <c r="E69" s="8"/>
      <c r="F69" s="8"/>
      <c r="G69" s="8"/>
    </row>
  </sheetData>
  <phoneticPr fontId="6" type="noConversion"/>
  <pageMargins left="0.75" right="0.75" top="1" bottom="1" header="0.5" footer="0.5"/>
  <pageSetup orientation="landscape" horizontalDpi="4294967292" verticalDpi="4294967292"/>
  <headerFooter>
    <oddHeader>&amp;C&amp;"Calibri,Regular"&amp;K000000Day in the Life Current Data_x000D_10/18/11</oddHead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2011 stud salt</vt:lpstr>
      <vt:lpstr>2010 stud salt for comparison</vt:lpstr>
      <vt:lpstr>Chemistry 11</vt:lpstr>
      <vt:lpstr>Fish 2011</vt:lpstr>
      <vt:lpstr>Invertebrates 2011</vt:lpstr>
      <vt:lpstr>Standardized Salinity 2011</vt:lpstr>
      <vt:lpstr>Physical RIver </vt:lpstr>
      <vt:lpstr>Tides </vt:lpstr>
      <vt:lpstr>Currents</vt:lpstr>
      <vt:lpstr>Shipping</vt:lpstr>
      <vt:lpstr>Other Observations</vt:lpstr>
      <vt:lpstr>Chlorophyll</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Margie Turrin</dc:creator>
  <cp:lastModifiedBy>Margie Turrin</cp:lastModifiedBy>
  <cp:lastPrinted>2013-03-23T17:31:13Z</cp:lastPrinted>
  <dcterms:created xsi:type="dcterms:W3CDTF">2011-11-02T12:08:33Z</dcterms:created>
  <dcterms:modified xsi:type="dcterms:W3CDTF">2013-09-02T23:18:03Z</dcterms:modified>
</cp:coreProperties>
</file>