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1080" yWindow="0" windowWidth="25360" windowHeight="14800" activeTab="2"/>
  </bookViews>
  <sheets>
    <sheet name="Fish" sheetId="1" r:id="rId1"/>
    <sheet name="Macros" sheetId="2" r:id="rId2"/>
    <sheet name="Student Salinity" sheetId="3" r:id="rId3"/>
    <sheet name="Standardized Salinity" sheetId="4" r:id="rId4"/>
    <sheet name="Physical Systems" sheetId="5" r:id="rId5"/>
    <sheet name="Chemistry" sheetId="6" r:id="rId6"/>
    <sheet name="Tides" sheetId="7" r:id="rId7"/>
    <sheet name="Currents" sheetId="8" r:id="rId8"/>
    <sheet name="Shipping" sheetId="9" r:id="rId9"/>
    <sheet name="Other Observations" sheetId="10" r:id="rId10"/>
    <sheet name="Cores" sheetId="11" r:id="rId11"/>
    <sheet name="FIsh for pdf" sheetId="12" r:id="rId12"/>
    <sheet name="Macros for pdf" sheetId="13" r:id="rId13"/>
    <sheet name="Sheet3" sheetId="14" r:id="rId14"/>
  </sheets>
  <definedNames>
    <definedName name="_xlnm.Print_Area" localSheetId="5">Chemistry!$A$1:$K$60</definedName>
    <definedName name="_xlnm.Print_Area" localSheetId="7">Currents!$A$1:$L$54</definedName>
    <definedName name="_xlnm.Print_Area" localSheetId="0">Fish!$A$1:$BP$60</definedName>
    <definedName name="_xlnm.Print_Area" localSheetId="11">'FIsh for pdf'!$A$1:$AR$62</definedName>
    <definedName name="_xlnm.Print_Area" localSheetId="12">'Macros for pdf'!$A$1:$W$44</definedName>
    <definedName name="_xlnm.Print_Area" localSheetId="4">'Physical Systems'!$A$1:$T$67</definedName>
    <definedName name="_xlnm.Print_Area" localSheetId="2">'Student Salinity'!$A$1:$J$64</definedName>
    <definedName name="_xlnm.Print_Area" localSheetId="6">Tides!$A$1:$P$47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B44" i="13" l="1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W3" i="13"/>
  <c r="W2" i="13"/>
  <c r="AR2" i="12"/>
  <c r="AR3" i="12"/>
  <c r="AR4" i="12"/>
  <c r="AR5" i="12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47" i="12"/>
  <c r="AR48" i="12"/>
  <c r="AR49" i="12"/>
  <c r="AR50" i="12"/>
  <c r="AR51" i="12"/>
  <c r="AR52" i="12"/>
  <c r="AR53" i="12"/>
  <c r="AR54" i="12"/>
  <c r="AR55" i="12"/>
  <c r="AR56" i="12"/>
  <c r="AR57" i="12"/>
  <c r="AR58" i="12"/>
  <c r="AR59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60" i="1"/>
  <c r="BP2" i="1"/>
  <c r="BP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G37" i="2"/>
  <c r="BG43" i="2"/>
  <c r="BG42" i="2"/>
  <c r="BG41" i="2"/>
  <c r="BG36" i="2"/>
  <c r="BG34" i="2"/>
  <c r="BG39" i="2"/>
  <c r="BG35" i="2"/>
  <c r="BG33" i="2"/>
  <c r="BG38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BG4" i="2"/>
  <c r="BG3" i="2"/>
  <c r="BG2" i="2"/>
  <c r="I44" i="2"/>
  <c r="S44" i="2"/>
  <c r="B44" i="2"/>
  <c r="C44" i="2"/>
  <c r="D44" i="2"/>
  <c r="E44" i="2"/>
  <c r="F44" i="2"/>
  <c r="G44" i="2"/>
  <c r="H44" i="2"/>
  <c r="J44" i="2"/>
  <c r="K44" i="2"/>
  <c r="L44" i="2"/>
  <c r="M44" i="2"/>
  <c r="N44" i="2"/>
  <c r="O44" i="2"/>
  <c r="P44" i="2"/>
  <c r="Q44" i="2"/>
  <c r="R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G40" i="2"/>
  <c r="P56" i="5"/>
  <c r="N10" i="7"/>
  <c r="N21" i="7"/>
  <c r="E67" i="5"/>
  <c r="E66" i="5"/>
  <c r="E65" i="5"/>
  <c r="E64" i="5"/>
  <c r="E60" i="5"/>
  <c r="E59" i="5"/>
  <c r="E55" i="5"/>
  <c r="E53" i="5"/>
  <c r="E50" i="5"/>
  <c r="E61" i="5"/>
  <c r="E62" i="5"/>
  <c r="E58" i="5"/>
  <c r="E57" i="5"/>
  <c r="E56" i="5"/>
  <c r="E52" i="5"/>
  <c r="E51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E28" i="5"/>
  <c r="E27" i="5"/>
  <c r="E26" i="5"/>
  <c r="E25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63" i="5"/>
  <c r="P67" i="5"/>
  <c r="P66" i="5"/>
  <c r="P64" i="5"/>
  <c r="P60" i="5"/>
  <c r="P59" i="5"/>
  <c r="P55" i="5"/>
  <c r="P54" i="5"/>
  <c r="P53" i="5"/>
  <c r="P50" i="5"/>
  <c r="P61" i="5"/>
  <c r="P62" i="5"/>
  <c r="P58" i="5"/>
  <c r="P57" i="5"/>
  <c r="P52" i="5"/>
  <c r="P51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63" i="5"/>
</calcChain>
</file>

<file path=xl/sharedStrings.xml><?xml version="1.0" encoding="utf-8"?>
<sst xmlns="http://schemas.openxmlformats.org/spreadsheetml/2006/main" count="2079" uniqueCount="855">
  <si>
    <t xml:space="preserve">RM </t>
  </si>
  <si>
    <t>American eel</t>
  </si>
  <si>
    <t>Conger Eel</t>
  </si>
  <si>
    <t>herring sp.</t>
  </si>
  <si>
    <t>Alewife</t>
  </si>
  <si>
    <t>Blueback Herring</t>
  </si>
  <si>
    <t>American Shad</t>
  </si>
  <si>
    <t>Atlantic menhaden</t>
  </si>
  <si>
    <t>Gizzard Shad</t>
  </si>
  <si>
    <t>bay anchovy</t>
  </si>
  <si>
    <t>Goldfish</t>
  </si>
  <si>
    <t>Redside Dace</t>
  </si>
  <si>
    <t>Shiner sp.</t>
  </si>
  <si>
    <t>golden shiner</t>
  </si>
  <si>
    <t>emerald shiner</t>
  </si>
  <si>
    <t>spottail shiner</t>
  </si>
  <si>
    <t>Common Carp</t>
  </si>
  <si>
    <t>White sucker</t>
  </si>
  <si>
    <t>catfish (sp)</t>
  </si>
  <si>
    <t>white catfish</t>
  </si>
  <si>
    <t xml:space="preserve">brown bullhead </t>
  </si>
  <si>
    <t>channel catfish</t>
  </si>
  <si>
    <t xml:space="preserve">northern pike </t>
  </si>
  <si>
    <t>oyster toad fish</t>
  </si>
  <si>
    <t>needlefish</t>
  </si>
  <si>
    <t>banded killifish</t>
  </si>
  <si>
    <t>mummichog</t>
  </si>
  <si>
    <t>striped killifish</t>
  </si>
  <si>
    <t>brook silverside</t>
  </si>
  <si>
    <t>Rough Silverside</t>
  </si>
  <si>
    <t>Atlantic silverside</t>
  </si>
  <si>
    <t xml:space="preserve">Stickleback </t>
  </si>
  <si>
    <t>Northern Pipefish</t>
  </si>
  <si>
    <t>Lined seahorse</t>
  </si>
  <si>
    <t>white perch</t>
  </si>
  <si>
    <t>striped bass</t>
  </si>
  <si>
    <t>Rock Bass</t>
  </si>
  <si>
    <t>sunfish sp.</t>
  </si>
  <si>
    <t>Redbreast Sunfish</t>
  </si>
  <si>
    <t>pumpkinseed</t>
  </si>
  <si>
    <t>bluegill</t>
  </si>
  <si>
    <t>smallmouth bass</t>
  </si>
  <si>
    <t>largemouth Bass</t>
  </si>
  <si>
    <t>black crappie</t>
  </si>
  <si>
    <t>Greensided Darter</t>
  </si>
  <si>
    <t>Darter</t>
  </si>
  <si>
    <t>tesselated darter</t>
  </si>
  <si>
    <t>yellow perch</t>
  </si>
  <si>
    <t>northern log perch</t>
  </si>
  <si>
    <t>bluefish</t>
  </si>
  <si>
    <t>Permit</t>
  </si>
  <si>
    <t>Scup (Porgy)</t>
  </si>
  <si>
    <t>Spot</t>
  </si>
  <si>
    <t>Northern kingfish</t>
  </si>
  <si>
    <t>Black Drum</t>
  </si>
  <si>
    <t>mullet sp.</t>
  </si>
  <si>
    <t>cunner</t>
  </si>
  <si>
    <t>naked goby</t>
  </si>
  <si>
    <t xml:space="preserve">Windowpane </t>
  </si>
  <si>
    <t>Summer Flounder</t>
  </si>
  <si>
    <t>winter flounder</t>
  </si>
  <si>
    <t>Miscellaneous Juvenile</t>
  </si>
  <si>
    <t>Blue Crab</t>
  </si>
  <si>
    <t>Lady Crab</t>
  </si>
  <si>
    <t>Asian shore crab</t>
  </si>
  <si>
    <t>green crab</t>
  </si>
  <si>
    <t>shore crab</t>
  </si>
  <si>
    <t>Rock Crabs</t>
  </si>
  <si>
    <t>mud crab</t>
  </si>
  <si>
    <t>harris crab</t>
  </si>
  <si>
    <t>hermit crab</t>
  </si>
  <si>
    <t>spider crab</t>
  </si>
  <si>
    <t>fiddler crab</t>
  </si>
  <si>
    <t>mole crab</t>
  </si>
  <si>
    <t>zebra mussel</t>
  </si>
  <si>
    <t xml:space="preserve">Cteno phore (comb jellies) </t>
  </si>
  <si>
    <t>Moon Jellies</t>
  </si>
  <si>
    <t>lion's mane jelly</t>
  </si>
  <si>
    <t>Glass (ghost or shore ) shrimp</t>
  </si>
  <si>
    <t>Sand Shrimp</t>
  </si>
  <si>
    <t>brine shrimp</t>
  </si>
  <si>
    <t>sea squirt</t>
  </si>
  <si>
    <t>sea sponge</t>
  </si>
  <si>
    <t>oyster</t>
  </si>
  <si>
    <t>razer clam</t>
  </si>
  <si>
    <t>softsehell clam/ bivalves</t>
  </si>
  <si>
    <t>blue mussel</t>
  </si>
  <si>
    <t>barnacles</t>
  </si>
  <si>
    <t xml:space="preserve">red sponge </t>
  </si>
  <si>
    <t xml:space="preserve">Periwinkle snail </t>
  </si>
  <si>
    <t>crayfish</t>
  </si>
  <si>
    <t xml:space="preserve">Rusty Crayfish (invasive) </t>
  </si>
  <si>
    <t>isopod</t>
  </si>
  <si>
    <t>scuds</t>
  </si>
  <si>
    <t>Eastern mud snail</t>
  </si>
  <si>
    <t xml:space="preserve"> slipper shell snail </t>
  </si>
  <si>
    <t xml:space="preserve">Limpit (fresh H2O snail) </t>
  </si>
  <si>
    <t>tadpole</t>
  </si>
  <si>
    <t>damselfly nymph</t>
  </si>
  <si>
    <t>dragonfly nymph</t>
  </si>
  <si>
    <t>mayflynymph</t>
  </si>
  <si>
    <t>stonefly nymph</t>
  </si>
  <si>
    <t>caddisfly larva</t>
  </si>
  <si>
    <t>Truefly</t>
  </si>
  <si>
    <t>water penny</t>
  </si>
  <si>
    <t>Riffle Beetle</t>
  </si>
  <si>
    <t>Fishfly</t>
  </si>
  <si>
    <t>Cranefly (Helgramite)</t>
  </si>
  <si>
    <t>midge</t>
  </si>
  <si>
    <t>giant waterbug</t>
  </si>
  <si>
    <t>Marine Worm (Genus Nereis)</t>
  </si>
  <si>
    <t>Freshwater Worm</t>
  </si>
  <si>
    <t>Water boatman</t>
  </si>
  <si>
    <t>backswimmers</t>
  </si>
  <si>
    <t>TOTALS -Macro</t>
  </si>
  <si>
    <t>Site Sampling ID</t>
  </si>
  <si>
    <t>NAME</t>
  </si>
  <si>
    <t>Salinity times</t>
  </si>
  <si>
    <t xml:space="preserve">Total Salinity ppm </t>
  </si>
  <si>
    <t xml:space="preserve"> Salinity ppm -Cl-</t>
  </si>
  <si>
    <t>notes for Salinity -</t>
  </si>
  <si>
    <t>method H/R/QT</t>
  </si>
  <si>
    <t xml:space="preserve">Sample Date </t>
  </si>
  <si>
    <t>Site</t>
  </si>
  <si>
    <t>TIME</t>
  </si>
  <si>
    <t>Total Salinity</t>
  </si>
  <si>
    <t>Method</t>
  </si>
  <si>
    <t>Time 24 hr clock</t>
  </si>
  <si>
    <t>Air Temperature ° C</t>
  </si>
  <si>
    <t>Air Temp. °F</t>
  </si>
  <si>
    <t>Weather Today</t>
  </si>
  <si>
    <t>Weather Last 3 days</t>
  </si>
  <si>
    <t>% cloudcover</t>
  </si>
  <si>
    <t>Wind MPH</t>
  </si>
  <si>
    <t>kilometers per second</t>
  </si>
  <si>
    <t>Wind Kts</t>
  </si>
  <si>
    <t>Wind Beaufort</t>
  </si>
  <si>
    <t>Wind Direction -  from</t>
  </si>
  <si>
    <t>water condition</t>
  </si>
  <si>
    <t>Water Temperature Degrees C</t>
  </si>
  <si>
    <t>Water Temperature Degrees F</t>
  </si>
  <si>
    <t>Turbidity - cm (Secchi)</t>
  </si>
  <si>
    <t>Turbidity - cm (long tube)</t>
  </si>
  <si>
    <t>Turbidity - JTU (short tube)</t>
  </si>
  <si>
    <t xml:space="preserve">Turbidity- NTU (meter) </t>
  </si>
  <si>
    <t xml:space="preserve">DO ppm </t>
  </si>
  <si>
    <t>Water Temp °C</t>
  </si>
  <si>
    <t xml:space="preserve">pH </t>
  </si>
  <si>
    <t>Nitrates ppm</t>
  </si>
  <si>
    <t>Phosphates ppm</t>
  </si>
  <si>
    <t>Alkalinity ppm</t>
  </si>
  <si>
    <t>Falling</t>
  </si>
  <si>
    <t>Start Time</t>
  </si>
  <si>
    <t>Finsih Time</t>
  </si>
  <si>
    <t xml:space="preserve">Rising </t>
  </si>
  <si>
    <t>Comments</t>
  </si>
  <si>
    <t>Time 24 hr. clock</t>
  </si>
  <si>
    <t>cm/30 sec</t>
  </si>
  <si>
    <t>cm/sec</t>
  </si>
  <si>
    <t>Kts.</t>
  </si>
  <si>
    <t>Direction</t>
  </si>
  <si>
    <t>EBB</t>
  </si>
  <si>
    <t>STILL</t>
  </si>
  <si>
    <t>FLOOD</t>
  </si>
  <si>
    <t>Time (24 hr reporting)</t>
  </si>
  <si>
    <t>Ships</t>
  </si>
  <si>
    <t>Name</t>
  </si>
  <si>
    <t>Color</t>
  </si>
  <si>
    <t>North Bound</t>
  </si>
  <si>
    <t>South Bound</t>
  </si>
  <si>
    <t>East Bound</t>
  </si>
  <si>
    <t>Westbound</t>
  </si>
  <si>
    <t>commercial</t>
  </si>
  <si>
    <t>recreational</t>
  </si>
  <si>
    <t>Loaded</t>
  </si>
  <si>
    <t>Light</t>
  </si>
  <si>
    <t>comment</t>
  </si>
  <si>
    <t>OTHER OBSERVATIONS</t>
  </si>
  <si>
    <t>Time</t>
  </si>
  <si>
    <t>Length cm</t>
  </si>
  <si>
    <t>Oxidized Top</t>
  </si>
  <si>
    <t>Top Length</t>
  </si>
  <si>
    <t xml:space="preserve">Oily </t>
  </si>
  <si>
    <t>Sulfur smell</t>
  </si>
  <si>
    <t>color</t>
  </si>
  <si>
    <t>mud</t>
  </si>
  <si>
    <t>Clay</t>
  </si>
  <si>
    <t>sand</t>
  </si>
  <si>
    <t>gravel</t>
  </si>
  <si>
    <t>Pebbles</t>
  </si>
  <si>
    <t>Slag</t>
  </si>
  <si>
    <t>bricks</t>
  </si>
  <si>
    <t>Coal</t>
  </si>
  <si>
    <t>Leaves</t>
  </si>
  <si>
    <t>wood</t>
  </si>
  <si>
    <t>shells/mussels</t>
  </si>
  <si>
    <t>Zebra mussels</t>
  </si>
  <si>
    <t>Macroinvertebrates</t>
  </si>
  <si>
    <t>Key</t>
  </si>
  <si>
    <t>RM</t>
  </si>
  <si>
    <t>Valentino Pier</t>
  </si>
  <si>
    <t>Hydrometer</t>
  </si>
  <si>
    <t xml:space="preserve">no rain </t>
  </si>
  <si>
    <t>warm and dry</t>
  </si>
  <si>
    <t>South</t>
  </si>
  <si>
    <t>calm</t>
  </si>
  <si>
    <t>no readings</t>
  </si>
  <si>
    <t>Water taxi</t>
  </si>
  <si>
    <t>Barge</t>
  </si>
  <si>
    <t>Tugboats</t>
  </si>
  <si>
    <t>ferry</t>
  </si>
  <si>
    <t xml:space="preserve">Staten Island Ferry </t>
  </si>
  <si>
    <t>X</t>
  </si>
  <si>
    <t xml:space="preserve">Seagull, barnacle, dogs, tide nearly swallowed the whole beach </t>
  </si>
  <si>
    <t xml:space="preserve">Great Kills </t>
  </si>
  <si>
    <t>Great Kills</t>
  </si>
  <si>
    <t xml:space="preserve">increasing cloud-cover, rain predicted </t>
  </si>
  <si>
    <t>warmer than normal, dry</t>
  </si>
  <si>
    <t>Northeast</t>
  </si>
  <si>
    <t>very choppy</t>
  </si>
  <si>
    <t>MCP</t>
  </si>
  <si>
    <t>Container</t>
  </si>
  <si>
    <t>2ft water depth</t>
  </si>
  <si>
    <t>Northern Sea Robin</t>
  </si>
  <si>
    <t xml:space="preserve">Steeplechase Pier (Coney Island) </t>
  </si>
  <si>
    <t>Steeplechase Pier (Coney Island)</t>
  </si>
  <si>
    <t>clear, no rain</t>
  </si>
  <si>
    <t>no rain, clear to partly cloudy</t>
  </si>
  <si>
    <t>East</t>
  </si>
  <si>
    <t>choppy</t>
  </si>
  <si>
    <t>Tug Boat</t>
  </si>
  <si>
    <t>flock of seagulls, several people fishing off of pier, strong wind kicked up mini sand storms on the beach</t>
  </si>
  <si>
    <t>Horseshoe Crab</t>
  </si>
  <si>
    <t>Canarsie Pier</t>
  </si>
  <si>
    <t xml:space="preserve">very warm </t>
  </si>
  <si>
    <t>NR</t>
  </si>
  <si>
    <t>shoreline</t>
  </si>
  <si>
    <t>Veterans' Memorial Pier</t>
  </si>
  <si>
    <t>overcast</t>
  </si>
  <si>
    <t>very warm, sunny, humid</t>
  </si>
  <si>
    <t>West</t>
  </si>
  <si>
    <t>Saturation (%)</t>
  </si>
  <si>
    <t>NE</t>
  </si>
  <si>
    <t>12:00-12:20</t>
  </si>
  <si>
    <t>30 ships</t>
  </si>
  <si>
    <t>1 Sailboat</t>
  </si>
  <si>
    <t>12:20-12:45</t>
  </si>
  <si>
    <t>25 ships</t>
  </si>
  <si>
    <t>large flock of birds near the treatment plant floating in water about 1/2 mile from test site</t>
  </si>
  <si>
    <t xml:space="preserve">Pier 16 </t>
  </si>
  <si>
    <t>warm in the afternoon</t>
  </si>
  <si>
    <t>SW</t>
  </si>
  <si>
    <t>Pier 16</t>
  </si>
  <si>
    <t>Large shipping boat</t>
  </si>
  <si>
    <t>White</t>
  </si>
  <si>
    <t>River Taxi</t>
  </si>
  <si>
    <t>Yellow</t>
  </si>
  <si>
    <t>East River Ferry</t>
  </si>
  <si>
    <t>Blue</t>
  </si>
  <si>
    <t>Hornblower Serenity</t>
  </si>
  <si>
    <t>Tugboat</t>
  </si>
  <si>
    <t>Red</t>
  </si>
  <si>
    <t>LES Ecology Center</t>
  </si>
  <si>
    <t>BK Bridge Park</t>
  </si>
  <si>
    <t>Vernier Meter</t>
  </si>
  <si>
    <t>cloudy</t>
  </si>
  <si>
    <t>dry and hot</t>
  </si>
  <si>
    <t>very fast and deep, data not collected</t>
  </si>
  <si>
    <t>Ferries</t>
  </si>
  <si>
    <t>Boats</t>
  </si>
  <si>
    <t>too many to count</t>
  </si>
  <si>
    <t>Hunter's Point</t>
  </si>
  <si>
    <t>partly cloudy</t>
  </si>
  <si>
    <t>Gantry</t>
  </si>
  <si>
    <t>above average temperature, very dry</t>
  </si>
  <si>
    <t xml:space="preserve">North </t>
  </si>
  <si>
    <t>Hallet's Point</t>
  </si>
  <si>
    <t>ER RM 1.7</t>
  </si>
  <si>
    <t>ER RM 2.3</t>
  </si>
  <si>
    <t>NYH -11.2</t>
  </si>
  <si>
    <t>NYH -9.1</t>
  </si>
  <si>
    <t>NYH -2</t>
  </si>
  <si>
    <t>NYH -5</t>
  </si>
  <si>
    <t>ER RM 11.5</t>
  </si>
  <si>
    <t>Barretto Park</t>
  </si>
  <si>
    <t>mostly cloudy</t>
  </si>
  <si>
    <t>breezy, sunny, warm</t>
  </si>
  <si>
    <t>Barretto Pakr</t>
  </si>
  <si>
    <t>no smell</t>
  </si>
  <si>
    <t xml:space="preserve">no </t>
  </si>
  <si>
    <t>Brx RM 1.5</t>
  </si>
  <si>
    <t>Concrete Plant Park</t>
  </si>
  <si>
    <t>warmer than usual</t>
  </si>
  <si>
    <t>very warm</t>
  </si>
  <si>
    <t>many dead fish on the shore, schools of fish observed in water, two cormorants sitting on the boom in the Bronx River</t>
  </si>
  <si>
    <t>Govenor's Island</t>
  </si>
  <si>
    <t>Refractometer</t>
  </si>
  <si>
    <t>Governor's Island</t>
  </si>
  <si>
    <t>cloudy, mild temperature, chance of rain</t>
  </si>
  <si>
    <t>cool</t>
  </si>
  <si>
    <t>RM 9</t>
  </si>
  <si>
    <t>RM 11.5</t>
  </si>
  <si>
    <t>Atlantic Tomcod</t>
  </si>
  <si>
    <t>RM 18.3</t>
  </si>
  <si>
    <t>RM 19</t>
  </si>
  <si>
    <t>RM 19.5</t>
  </si>
  <si>
    <t>RM 22</t>
  </si>
  <si>
    <t>RM 25</t>
  </si>
  <si>
    <t>Hogchoker</t>
  </si>
  <si>
    <t>RM 25.4</t>
  </si>
  <si>
    <t>RM 28</t>
  </si>
  <si>
    <t>RM 30.4</t>
  </si>
  <si>
    <t>RM 35</t>
  </si>
  <si>
    <t>RM 37</t>
  </si>
  <si>
    <t>RM 39</t>
  </si>
  <si>
    <t>RM 40</t>
  </si>
  <si>
    <t>RM 41</t>
  </si>
  <si>
    <t>RM 43.5</t>
  </si>
  <si>
    <t>RM 51.5</t>
  </si>
  <si>
    <t>RM 55</t>
  </si>
  <si>
    <t>RM 57</t>
  </si>
  <si>
    <t>RM 58</t>
  </si>
  <si>
    <t>RM 60</t>
  </si>
  <si>
    <t>RM 60.2</t>
  </si>
  <si>
    <t>RM 61</t>
  </si>
  <si>
    <t>RM 61.2</t>
  </si>
  <si>
    <t>RM 75.5</t>
  </si>
  <si>
    <t>RM 76.4</t>
  </si>
  <si>
    <t>RM 87</t>
  </si>
  <si>
    <t>RM 92</t>
  </si>
  <si>
    <t>RM 94</t>
  </si>
  <si>
    <t>RM 97</t>
  </si>
  <si>
    <t>RM 100.5</t>
  </si>
  <si>
    <t>RM 102</t>
  </si>
  <si>
    <t>RM 108.5</t>
  </si>
  <si>
    <t>RM 115</t>
  </si>
  <si>
    <t>RM 117</t>
  </si>
  <si>
    <t>RM 123</t>
  </si>
  <si>
    <t>RM 124.5</t>
  </si>
  <si>
    <t>RM 133.4</t>
  </si>
  <si>
    <t>RM 140</t>
  </si>
  <si>
    <t>RM 153</t>
  </si>
  <si>
    <t>RM 154</t>
  </si>
  <si>
    <t>Schoharie</t>
  </si>
  <si>
    <t>Mhk RM 53</t>
  </si>
  <si>
    <t>Schoharie Creek</t>
  </si>
  <si>
    <t>LR Quantab 1.6</t>
  </si>
  <si>
    <t>Peebles Island</t>
  </si>
  <si>
    <t>Lr Quantab 1.4</t>
  </si>
  <si>
    <t>Green Island Park</t>
  </si>
  <si>
    <t>RM 145.5</t>
  </si>
  <si>
    <t>Corning Preserve</t>
  </si>
  <si>
    <t>LR Quantab 1.8</t>
  </si>
  <si>
    <t>Papscanee Preserve</t>
  </si>
  <si>
    <t>RM 138</t>
  </si>
  <si>
    <t>Henry Hudson Park, Selkirk</t>
  </si>
  <si>
    <t>Schodack Island</t>
  </si>
  <si>
    <t>Nutten Hook</t>
  </si>
  <si>
    <t>Coxsackie Riverfront Park</t>
  </si>
  <si>
    <t>RM 117.5</t>
  </si>
  <si>
    <t>Hudson Waterfront Park</t>
  </si>
  <si>
    <t>Athens Waterfront Park</t>
  </si>
  <si>
    <t>Cohotate Preserve</t>
  </si>
  <si>
    <t>Lasher Memorial Park, Germantown</t>
  </si>
  <si>
    <t>Saugerties Lighthouse</t>
  </si>
  <si>
    <t>Falling Waters Glasco</t>
  </si>
  <si>
    <t>RM 98</t>
  </si>
  <si>
    <t>Tivoli Bay South, Annandale</t>
  </si>
  <si>
    <t>LR Quantab 3.6</t>
  </si>
  <si>
    <t>Sojourner Truth, Ulster Landing Park, Saugerties</t>
  </si>
  <si>
    <t>Rm 92</t>
  </si>
  <si>
    <t>Kingston mid channel (surface)</t>
  </si>
  <si>
    <t>Kingston mid channel (depth)</t>
  </si>
  <si>
    <t>Lr Quantab 2.8</t>
  </si>
  <si>
    <t>Esopus Meadows, Ulster Park</t>
  </si>
  <si>
    <t xml:space="preserve">RM 78 </t>
  </si>
  <si>
    <t>Quiet Cove, Poughskeepie</t>
  </si>
  <si>
    <t>LR Quantab 4.4</t>
  </si>
  <si>
    <t>Highland Landing Park</t>
  </si>
  <si>
    <t>LR Quantab 2.4</t>
  </si>
  <si>
    <t>RM 76</t>
  </si>
  <si>
    <t>Waryas Park, Poughkeepsie</t>
  </si>
  <si>
    <t>RM 65</t>
  </si>
  <si>
    <t>Chelsea Boat Launch, Newburgh</t>
  </si>
  <si>
    <t>HR Quantab 4.8</t>
  </si>
  <si>
    <t>Beacon Riverfront Park</t>
  </si>
  <si>
    <t>HR Quantab 5.4</t>
  </si>
  <si>
    <t>Newburgh Yacht Club</t>
  </si>
  <si>
    <t>HR Quantab 4.4</t>
  </si>
  <si>
    <t>Long Dock Park, Beacon</t>
  </si>
  <si>
    <t>Dennings Point</t>
  </si>
  <si>
    <t>HR Quantab 5.6</t>
  </si>
  <si>
    <t>Kowawese Unique Area, New Windsor</t>
  </si>
  <si>
    <t>Hr Quantab 5.8</t>
  </si>
  <si>
    <t>Cornwall Landing</t>
  </si>
  <si>
    <t>Little Stony Point, Cold Spring</t>
  </si>
  <si>
    <t>Garrison Landing</t>
  </si>
  <si>
    <t>Hr Quantab 6.8</t>
  </si>
  <si>
    <t>Riverfront Green Peekskill</t>
  </si>
  <si>
    <t>HR Quantab 7.6</t>
  </si>
  <si>
    <t>Steamboat Dock, Verplanck</t>
  </si>
  <si>
    <t>HR Quantab 8.0</t>
  </si>
  <si>
    <t>George's Island</t>
  </si>
  <si>
    <t>Stony Point Park</t>
  </si>
  <si>
    <t>Haverstraw Bay County Park</t>
  </si>
  <si>
    <t>Croton Point Park</t>
  </si>
  <si>
    <t>RM 38</t>
  </si>
  <si>
    <t>Bowline Point Park</t>
  </si>
  <si>
    <t>HR Quantab 8.2</t>
  </si>
  <si>
    <t xml:space="preserve">RM 32.5 </t>
  </si>
  <si>
    <t>Louis Engel Park, Ossining</t>
  </si>
  <si>
    <t>HR Quantab 8.4</t>
  </si>
  <si>
    <t>RM 30.5</t>
  </si>
  <si>
    <t>Hook Mountain Upper Beach</t>
  </si>
  <si>
    <t>Hook Mountain State Park Steps</t>
  </si>
  <si>
    <t>Lower Nyack Beach at Hook Mountain, Nyack</t>
  </si>
  <si>
    <t>Memorial Park, Nyack</t>
  </si>
  <si>
    <t>HR Quantab 3.0</t>
  </si>
  <si>
    <t>RM 5.6</t>
  </si>
  <si>
    <t>RM 17</t>
  </si>
  <si>
    <t>refractometer</t>
  </si>
  <si>
    <t>Quantab strips</t>
  </si>
  <si>
    <t>RM 32</t>
  </si>
  <si>
    <t>YSI SCT Meter</t>
  </si>
  <si>
    <t>HRP Pier 40</t>
  </si>
  <si>
    <t>HRP Pier 45</t>
  </si>
  <si>
    <t>Intrepid, Manhattan</t>
  </si>
  <si>
    <t>HRP Pier 95</t>
  </si>
  <si>
    <t>125 St Piers</t>
  </si>
  <si>
    <t>Ft. Washington</t>
  </si>
  <si>
    <t>Ward's Island</t>
  </si>
  <si>
    <t>Swindler's Cove</t>
  </si>
  <si>
    <t>Inwood Hill Park</t>
  </si>
  <si>
    <t>St. Vincent's Point, Bronx</t>
  </si>
  <si>
    <t>SLCURB Barge</t>
  </si>
  <si>
    <t>Alpine Boat Basin</t>
  </si>
  <si>
    <t>JFK Marina, Yonkers</t>
  </si>
  <si>
    <t>Kinally Cove</t>
  </si>
  <si>
    <t>Riverfront Park</t>
  </si>
  <si>
    <t>Matthiessen</t>
  </si>
  <si>
    <t>Piermont Pier</t>
  </si>
  <si>
    <t xml:space="preserve">Upper Nyack State Parl Beach Hook Mtn. </t>
  </si>
  <si>
    <t>Upper Nyack State Park Beach, Steps</t>
  </si>
  <si>
    <t>Bowline Pt. Town Park, Haverstraw</t>
  </si>
  <si>
    <t>Stony Point Marina</t>
  </si>
  <si>
    <t>George's Island County Park</t>
  </si>
  <si>
    <t>Riverfront Green Park, Peekskill</t>
  </si>
  <si>
    <t>above the salt front</t>
  </si>
  <si>
    <t>quantab strips</t>
  </si>
  <si>
    <t xml:space="preserve">indetectable amounts </t>
  </si>
  <si>
    <t>Meter</t>
  </si>
  <si>
    <t>hydrometer</t>
  </si>
  <si>
    <t>Long Dock Beacon</t>
  </si>
  <si>
    <t>Seeger Riverfront Park, Beacon</t>
  </si>
  <si>
    <t>Wayras Park Tugboat Dock, Poughkeepsie</t>
  </si>
  <si>
    <t>Wayras Park Falkill Creek, Poughkeepsie</t>
  </si>
  <si>
    <t>Quiet Cove Park, Poughkeepsie</t>
  </si>
  <si>
    <t>Kingston Point Park</t>
  </si>
  <si>
    <t>Ulster Landing Park</t>
  </si>
  <si>
    <t>Falling Waters Preserve, Saugerties</t>
  </si>
  <si>
    <t>Lasher Park, Germantown</t>
  </si>
  <si>
    <t>Cohotate Preserve, Athens</t>
  </si>
  <si>
    <t>Schodack Island State Park</t>
  </si>
  <si>
    <t>Henry Hudson Park, Bethlehem</t>
  </si>
  <si>
    <t>Papscanee Reserve</t>
  </si>
  <si>
    <t>Corning Preserve, Albany</t>
  </si>
  <si>
    <t>Watervleit</t>
  </si>
  <si>
    <t>Green Island</t>
  </si>
  <si>
    <t xml:space="preserve">yellow Catfish </t>
  </si>
  <si>
    <t>SITE TOTALS</t>
  </si>
  <si>
    <t>FISH TOTALS</t>
  </si>
  <si>
    <t>Fulton Ferry Landing</t>
  </si>
  <si>
    <t>Pier 40</t>
  </si>
  <si>
    <t>Pier 45</t>
  </si>
  <si>
    <t>Pier 84</t>
  </si>
  <si>
    <t>Intrepid</t>
  </si>
  <si>
    <t>125 Piers</t>
  </si>
  <si>
    <t>Fort Washington Park</t>
  </si>
  <si>
    <t>Inwood</t>
  </si>
  <si>
    <t>St Vincent's Point</t>
  </si>
  <si>
    <t>Beczak, Yonkers</t>
  </si>
  <si>
    <t>Matthiessen Park</t>
  </si>
  <si>
    <t>Piermont</t>
  </si>
  <si>
    <t>Hook Mountain State Park</t>
  </si>
  <si>
    <t>Nyack Beach Hook Mountain State Park</t>
  </si>
  <si>
    <t>Louis and Engel Park</t>
  </si>
  <si>
    <t>Bowline Park, Haverstraw Waterfront</t>
  </si>
  <si>
    <t>Haverstraw Bay Park</t>
  </si>
  <si>
    <t>George's island</t>
  </si>
  <si>
    <t>Steamboat Dock Park</t>
  </si>
  <si>
    <t>Riverfront Green</t>
  </si>
  <si>
    <t>Garrison Landing Park</t>
  </si>
  <si>
    <t>Little Stony Point</t>
  </si>
  <si>
    <t>Kowawese</t>
  </si>
  <si>
    <t>Plum Point</t>
  </si>
  <si>
    <t>Long Dock, Beacon</t>
  </si>
  <si>
    <t>Beacon Landing Park</t>
  </si>
  <si>
    <t>Waryas Park</t>
  </si>
  <si>
    <t>Quiet Cove</t>
  </si>
  <si>
    <t>Esopus Meadows</t>
  </si>
  <si>
    <t>George Freer Park</t>
  </si>
  <si>
    <t>Lasher Memorial Park</t>
  </si>
  <si>
    <t>Hudson Watefront Park</t>
  </si>
  <si>
    <t xml:space="preserve">Riverfront Park, Coxsackie </t>
  </si>
  <si>
    <t>Henry Hudson Waterfront Park</t>
  </si>
  <si>
    <t>River Park, Green Island Park</t>
  </si>
  <si>
    <t xml:space="preserve">Peebles Island </t>
  </si>
  <si>
    <t>Mohawk</t>
  </si>
  <si>
    <t>SE</t>
  </si>
  <si>
    <t>Grass Shrimp</t>
  </si>
  <si>
    <t>Mitten Crab</t>
  </si>
  <si>
    <t>Fingernail Clam</t>
  </si>
  <si>
    <t>rare vegetation, pebbles, and mud</t>
  </si>
  <si>
    <t>Rare glass</t>
  </si>
  <si>
    <t>NO</t>
  </si>
  <si>
    <t>Fish fin, red rock, shell</t>
  </si>
  <si>
    <t>Louis &amp; Engel Park</t>
  </si>
  <si>
    <t>Haverstraw Bay</t>
  </si>
  <si>
    <t>rare bricks</t>
  </si>
  <si>
    <t>Rare wood, vegetation</t>
  </si>
  <si>
    <t>Rare water celery</t>
  </si>
  <si>
    <t>Chelsea Boat Launch</t>
  </si>
  <si>
    <t>R</t>
  </si>
  <si>
    <t>C</t>
  </si>
  <si>
    <t>Bob Shepard Highland Landing Park</t>
  </si>
  <si>
    <t>Kingston Point Park, Kingston</t>
  </si>
  <si>
    <t>Grey</t>
  </si>
  <si>
    <t>A</t>
  </si>
  <si>
    <t>Robert Post Park</t>
  </si>
  <si>
    <t>Ulster Landing State Park</t>
  </si>
  <si>
    <t>YES</t>
  </si>
  <si>
    <t>grey/brown</t>
  </si>
  <si>
    <t>Saugerties Light House</t>
  </si>
  <si>
    <t>hudson River waterfront park</t>
  </si>
  <si>
    <t>River front Park, Coxsackie</t>
  </si>
  <si>
    <t>Nutten Hook, Green County</t>
  </si>
  <si>
    <t>Henry Hudson Park</t>
  </si>
  <si>
    <t>Papscanee</t>
  </si>
  <si>
    <t>Peebles Island Sstate Park</t>
  </si>
  <si>
    <t>Piers at 125th St</t>
  </si>
  <si>
    <t>N</t>
  </si>
  <si>
    <t xml:space="preserve">readings taken close to the shore, limited by how far we could throw </t>
  </si>
  <si>
    <t xml:space="preserve">Inwood Hill Park </t>
  </si>
  <si>
    <t>Measured on the left channel</t>
  </si>
  <si>
    <t>Mt. St. Vincent College Campus</t>
  </si>
  <si>
    <t>Mathiessen Park</t>
  </si>
  <si>
    <t>Nyack Memorial Park</t>
  </si>
  <si>
    <t>Nyack Beach, Hook Mountain</t>
  </si>
  <si>
    <t>Croton Point</t>
  </si>
  <si>
    <t xml:space="preserve">Garrison Landing </t>
  </si>
  <si>
    <t>plum Point, Kowawese</t>
  </si>
  <si>
    <t>S</t>
  </si>
  <si>
    <t>Fall Kill Creek near the site which could have created swirling eddies. Orange was tossed north of the creek</t>
  </si>
  <si>
    <t>Highland Landing</t>
  </si>
  <si>
    <t>Quiet Cove, Poughkeepsie</t>
  </si>
  <si>
    <t>Clearwater, Kingston</t>
  </si>
  <si>
    <t>Sojourner Truth/Ulster Landing</t>
  </si>
  <si>
    <t xml:space="preserve">Hudson River Waterfront Park, Hudson </t>
  </si>
  <si>
    <t>Coxsackie</t>
  </si>
  <si>
    <t>Corning Park</t>
  </si>
  <si>
    <t>hudson shores, Watervleit</t>
  </si>
  <si>
    <t>Green Island park</t>
  </si>
  <si>
    <t>Peebles Island State Park</t>
  </si>
  <si>
    <t>some clouds</t>
  </si>
  <si>
    <t>no rain, dry stretch</t>
  </si>
  <si>
    <t>E</t>
  </si>
  <si>
    <t>Pier 125</t>
  </si>
  <si>
    <t>no rain, warm</t>
  </si>
  <si>
    <t>Mt. St. Vincent College</t>
  </si>
  <si>
    <t>Beczak</t>
  </si>
  <si>
    <t>warm and sunny</t>
  </si>
  <si>
    <t>warm</t>
  </si>
  <si>
    <t>fair</t>
  </si>
  <si>
    <t>Nyack Beach Hook Mtn</t>
  </si>
  <si>
    <t>sunny and unusually warm</t>
  </si>
  <si>
    <t>unusually warm</t>
  </si>
  <si>
    <t>NW</t>
  </si>
  <si>
    <t>small wavelets</t>
  </si>
  <si>
    <t>Calm</t>
  </si>
  <si>
    <t>Bowline Park, Haverstraw</t>
  </si>
  <si>
    <t>Haverstraw Bay county Park</t>
  </si>
  <si>
    <t>no rain</t>
  </si>
  <si>
    <t>cloudy, rainy</t>
  </si>
  <si>
    <t>humid and wet</t>
  </si>
  <si>
    <t>cool, fall like</t>
  </si>
  <si>
    <t>Plum Point/ Kowawese</t>
  </si>
  <si>
    <t>Plum Point / Kowawese</t>
  </si>
  <si>
    <t>hot and dry</t>
  </si>
  <si>
    <t>small amount of rain</t>
  </si>
  <si>
    <t>dry</t>
  </si>
  <si>
    <t>no precipitation</t>
  </si>
  <si>
    <t>Robert Post Memorial Park</t>
  </si>
  <si>
    <t>Sojourner Truth / Ulster Landing</t>
  </si>
  <si>
    <t>South Cove at Falling Waters</t>
  </si>
  <si>
    <t>warm, 80 degree temps</t>
  </si>
  <si>
    <t>light rain</t>
  </si>
  <si>
    <t>W</t>
  </si>
  <si>
    <t>Cohotate Reserve</t>
  </si>
  <si>
    <t>cloudy, light rain</t>
  </si>
  <si>
    <t>Hudson River Waterfront Park</t>
  </si>
  <si>
    <t>brief, light rain showers</t>
  </si>
  <si>
    <t>warm, sunny, and dry</t>
  </si>
  <si>
    <t>Athens Riverside Park</t>
  </si>
  <si>
    <t>Riverfront Park, Coxsckie</t>
  </si>
  <si>
    <t>hard rain after 2 pm</t>
  </si>
  <si>
    <t>Hudson Shores Park, Watervleit</t>
  </si>
  <si>
    <t>steady rain after noon</t>
  </si>
  <si>
    <t>rain began around noon</t>
  </si>
  <si>
    <t>warm and windy</t>
  </si>
  <si>
    <t>0.51 inches precipitation, began around noon</t>
  </si>
  <si>
    <t>sunny, warm, windy</t>
  </si>
  <si>
    <t>Schoharie Creek, Middleburgh</t>
  </si>
  <si>
    <t>intermittent rain</t>
  </si>
  <si>
    <t>dry weather and 80 degree temps</t>
  </si>
  <si>
    <t>measurements are height from top of water to top rail of pier</t>
  </si>
  <si>
    <t>Inwood Hill Park Nature Center</t>
  </si>
  <si>
    <t xml:space="preserve">Mt. St. Vincent College Campus </t>
  </si>
  <si>
    <t>JFK Marina</t>
  </si>
  <si>
    <t xml:space="preserve">Piermont </t>
  </si>
  <si>
    <t>pier to water measurement</t>
  </si>
  <si>
    <t xml:space="preserve">Nyack Beach Hook Mtn </t>
  </si>
  <si>
    <t xml:space="preserve">Steamboat Dock, Verplanck </t>
  </si>
  <si>
    <t>meter stick became unstuck from sand multiple times</t>
  </si>
  <si>
    <t>Plum Point, Kowawese</t>
  </si>
  <si>
    <t>Plum Point/Kowawese</t>
  </si>
  <si>
    <t>Bob Shepard Highland Park</t>
  </si>
  <si>
    <t xml:space="preserve">Sojourner Truth / Ulster Landing </t>
  </si>
  <si>
    <t>Hudson City</t>
  </si>
  <si>
    <t>measured from pier to water</t>
  </si>
  <si>
    <t>Barges</t>
  </si>
  <si>
    <t xml:space="preserve">Tan </t>
  </si>
  <si>
    <t>white</t>
  </si>
  <si>
    <t xml:space="preserve">Us Army Corps. </t>
  </si>
  <si>
    <t>Black/Yellow</t>
  </si>
  <si>
    <t xml:space="preserve">black </t>
  </si>
  <si>
    <t>tug</t>
  </si>
  <si>
    <t>Course of America</t>
  </si>
  <si>
    <t>Cargo</t>
  </si>
  <si>
    <t>BBC Alabama</t>
  </si>
  <si>
    <t>Speed boat</t>
  </si>
  <si>
    <t>Sail Boat</t>
  </si>
  <si>
    <t>L'aeuse Aux Fraises</t>
  </si>
  <si>
    <t>Yacht</t>
  </si>
  <si>
    <t>Tugboat and Barge</t>
  </si>
  <si>
    <t>Tug and Barge</t>
  </si>
  <si>
    <t>Speedboat</t>
  </si>
  <si>
    <t>Majestic Princess</t>
  </si>
  <si>
    <t>Pilot Boat &amp; Cruise Ship</t>
  </si>
  <si>
    <t>docked in Yonkers</t>
  </si>
  <si>
    <t>Riverkeeper</t>
  </si>
  <si>
    <t>K-Sea</t>
  </si>
  <si>
    <t>Brown</t>
  </si>
  <si>
    <t xml:space="preserve">Hook Mtn </t>
  </si>
  <si>
    <t xml:space="preserve">Small </t>
  </si>
  <si>
    <t>blue</t>
  </si>
  <si>
    <t>Motorboat</t>
  </si>
  <si>
    <t>Sailboat</t>
  </si>
  <si>
    <t>Haverstraw Ferry</t>
  </si>
  <si>
    <t>Seining Boat</t>
  </si>
  <si>
    <t>grey</t>
  </si>
  <si>
    <t>Freighter</t>
  </si>
  <si>
    <t>blue/white</t>
  </si>
  <si>
    <t>Fishing Boat</t>
  </si>
  <si>
    <t>sailboat</t>
  </si>
  <si>
    <t>rust barges</t>
  </si>
  <si>
    <t>grey/blue</t>
  </si>
  <si>
    <t>Cruiser</t>
  </si>
  <si>
    <t>Small boat</t>
  </si>
  <si>
    <t>BBC Charburg</t>
  </si>
  <si>
    <t>blue/red/white</t>
  </si>
  <si>
    <t>Motorboat/gas</t>
  </si>
  <si>
    <t>Steamboat Dock Park, Verplanck</t>
  </si>
  <si>
    <t>tugboat</t>
  </si>
  <si>
    <t>speedboat</t>
  </si>
  <si>
    <t>River Rose</t>
  </si>
  <si>
    <t>West Point Ferry</t>
  </si>
  <si>
    <t>paddleboat</t>
  </si>
  <si>
    <t>UBC</t>
  </si>
  <si>
    <t>white/red/yellow</t>
  </si>
  <si>
    <t>white/maroon</t>
  </si>
  <si>
    <t>NY593M4</t>
  </si>
  <si>
    <t>white/blue</t>
  </si>
  <si>
    <t>Coast Guard</t>
  </si>
  <si>
    <t>black/white</t>
  </si>
  <si>
    <t>NY54391X</t>
  </si>
  <si>
    <t>Esopus</t>
  </si>
  <si>
    <t>Container Boat and Barge</t>
  </si>
  <si>
    <t>UBC Seattle</t>
  </si>
  <si>
    <t>Barge and tug</t>
  </si>
  <si>
    <t>A87 Barge</t>
  </si>
  <si>
    <t>Black</t>
  </si>
  <si>
    <t>red</t>
  </si>
  <si>
    <t>barge</t>
  </si>
  <si>
    <t>green</t>
  </si>
  <si>
    <t>Unplugged</t>
  </si>
  <si>
    <t>song sparrows and pigeons on the pier</t>
  </si>
  <si>
    <t>Geese, turkey vulture, blue jay</t>
  </si>
  <si>
    <t>RM 18</t>
  </si>
  <si>
    <t>plastic and glass bottles, balloons, cigarettes, trash, bumble bee, lady bug, aphids, yellow flower, berries</t>
  </si>
  <si>
    <t>40 devil heads from water chestnut, 15 mallards</t>
  </si>
  <si>
    <t>overcast day, rain began as students were leaving</t>
  </si>
  <si>
    <t xml:space="preserve">RM 30.4 </t>
  </si>
  <si>
    <t>Hook Mtn. St. Park</t>
  </si>
  <si>
    <t>dead tree leaves, exposed roots, cement chunks, devil's heads, brick pieces, 1 osprey and some seagulls</t>
  </si>
  <si>
    <t>Nyack Beach</t>
  </si>
  <si>
    <t>water chestnuts</t>
  </si>
  <si>
    <t>Lewis and Engel Park</t>
  </si>
  <si>
    <t>scattered pieces of brick, water chestnuts, crab shells, butterflies, pigeons, dogs</t>
  </si>
  <si>
    <t>Haverstraw</t>
  </si>
  <si>
    <t>bricks, coal, crab shells, rocks, former brickyard and coal transport hub, pollution, brids chipmunks, bees, butterflies, flies</t>
  </si>
  <si>
    <t>5 crows, 5 egrets, 12 geese, 2 red-billed gulls, 1 eagle, 1 wren</t>
  </si>
  <si>
    <t>Verplanck</t>
  </si>
  <si>
    <t>geese, house sparrows, gulls, monarch butterflies, bricks, broken shells, water chestnut seeds</t>
  </si>
  <si>
    <t>water chestnut seeds all over the docks</t>
  </si>
  <si>
    <t>water chestnut seeds, geese, seagulls</t>
  </si>
  <si>
    <t>chestnut seeds, seagulls, squirrels</t>
  </si>
  <si>
    <t>Ulster Park</t>
  </si>
  <si>
    <t>nuthatch, gulls, bald eagle, goose, waxwings, cormorants</t>
  </si>
  <si>
    <t>Kingston Pt Park</t>
  </si>
  <si>
    <t>beach 1/3 covered with brick parts, 1/8 with water chestnut seed pods, few shell pieces, egrets, bald eagle, crows, heron, deer</t>
  </si>
  <si>
    <t>lots of rocks, brick, water chestnut devil heads, lumps of coal, crow, large boats traveling towards shore</t>
  </si>
  <si>
    <t>grassy peninsula with rocky shore, boat launch, the sampling area was an inlet besides dock- may have affected sampling, creek from industrial site feeding into river, a few seagulls nearby, rock processing plant next door</t>
  </si>
  <si>
    <t>water chestnut seeds, bits of brick, few seagulls, flock of geese</t>
  </si>
  <si>
    <t>cloudy and overcast, rain began softly as students started working</t>
  </si>
  <si>
    <t>hawks, seagulls, sandpiper, ducks</t>
  </si>
  <si>
    <t>1 bald eagle, 2 ducks, flock of geese</t>
  </si>
  <si>
    <t>TOTALS</t>
  </si>
  <si>
    <t xml:space="preserve">from Tom Lake </t>
  </si>
  <si>
    <t>unable to read</t>
  </si>
  <si>
    <t>Chloride ppm</t>
  </si>
  <si>
    <t>Method &amp; #</t>
  </si>
  <si>
    <t>Total Salinity ppm</t>
  </si>
  <si>
    <t>HAR 14</t>
  </si>
  <si>
    <t xml:space="preserve"> ER 11.5</t>
  </si>
  <si>
    <t xml:space="preserve"> ER 8.7</t>
  </si>
  <si>
    <t xml:space="preserve"> ER 5.7</t>
  </si>
  <si>
    <t xml:space="preserve"> ER 5.6</t>
  </si>
  <si>
    <t xml:space="preserve"> ER 2.3</t>
  </si>
  <si>
    <t xml:space="preserve"> ER 1.7</t>
  </si>
  <si>
    <t xml:space="preserve"> BRX 1.5</t>
  </si>
  <si>
    <t xml:space="preserve">Plum Point </t>
  </si>
  <si>
    <t>Waryas Park/Fall Kill</t>
  </si>
  <si>
    <t>Waryas Park, Fallkill</t>
  </si>
  <si>
    <t xml:space="preserve">Waryas Park </t>
  </si>
  <si>
    <t>HRL 14</t>
  </si>
  <si>
    <t>ER 11.5</t>
  </si>
  <si>
    <t>ER 5.7</t>
  </si>
  <si>
    <t>ER 8.7</t>
  </si>
  <si>
    <t>ER 5.6</t>
  </si>
  <si>
    <t xml:space="preserve"> ER 2.3 PM</t>
  </si>
  <si>
    <t xml:space="preserve"> ER 2.3 AM</t>
  </si>
  <si>
    <t>ER 1.7</t>
  </si>
  <si>
    <t>Start Time 24 hr clock</t>
  </si>
  <si>
    <t>Final Time 24 hr clock</t>
  </si>
  <si>
    <r>
      <t xml:space="preserve">Start Height Falling </t>
    </r>
    <r>
      <rPr>
        <b/>
        <sz val="11"/>
        <color rgb="FF000000"/>
        <rFont val="Calibri"/>
        <family val="2"/>
      </rPr>
      <t>(cm)</t>
    </r>
  </si>
  <si>
    <r>
      <t>End Height Falling</t>
    </r>
    <r>
      <rPr>
        <b/>
        <sz val="11"/>
        <color rgb="FF000000"/>
        <rFont val="Calibri"/>
        <family val="2"/>
      </rPr>
      <t>(cm)</t>
    </r>
  </si>
  <si>
    <r>
      <t>Total</t>
    </r>
    <r>
      <rPr>
        <b/>
        <sz val="11"/>
        <color rgb="FF000000"/>
        <rFont val="Calibri"/>
        <family val="2"/>
      </rPr>
      <t xml:space="preserve"> cm</t>
    </r>
    <r>
      <rPr>
        <sz val="11"/>
        <color rgb="FF000000"/>
        <rFont val="Calibri"/>
        <family val="2"/>
      </rPr>
      <t xml:space="preserve"> of Fall</t>
    </r>
  </si>
  <si>
    <r>
      <t xml:space="preserve">Total cm of Rise </t>
    </r>
    <r>
      <rPr>
        <b/>
        <sz val="11"/>
        <color rgb="FF000000"/>
        <rFont val="Calibri"/>
        <family val="2"/>
      </rPr>
      <t>cm</t>
    </r>
  </si>
  <si>
    <r>
      <t xml:space="preserve">End Height Rising </t>
    </r>
    <r>
      <rPr>
        <b/>
        <sz val="11"/>
        <color rgb="FF000000"/>
        <rFont val="Calibri"/>
        <family val="2"/>
      </rPr>
      <t>(cm)</t>
    </r>
  </si>
  <si>
    <r>
      <t xml:space="preserve">Start Height Rising </t>
    </r>
    <r>
      <rPr>
        <b/>
        <sz val="11"/>
        <color rgb="FF000000"/>
        <rFont val="Calibri"/>
        <family val="2"/>
      </rPr>
      <t>(cm)</t>
    </r>
  </si>
  <si>
    <t>ER 2.3</t>
  </si>
  <si>
    <t>Measurement tool caught in side current; expected flood based on tide</t>
  </si>
  <si>
    <t>Hrl 14</t>
  </si>
  <si>
    <t>Brx 1.5</t>
  </si>
  <si>
    <t>minnow, Eastern silvery</t>
  </si>
  <si>
    <t>Northern Hog Sucker</t>
  </si>
  <si>
    <t>Hrm 14</t>
  </si>
  <si>
    <t>Hrm 13</t>
  </si>
  <si>
    <t>Hrm 1</t>
  </si>
  <si>
    <t xml:space="preserve"> ER 1.9</t>
  </si>
  <si>
    <t>sites with 0 fih recorded attempted to seine and pulled in nothing.  Sites that did not try to seine are not listed</t>
  </si>
  <si>
    <t>means new fish in 2016</t>
  </si>
  <si>
    <t xml:space="preserve"> Hrl 13</t>
  </si>
  <si>
    <t xml:space="preserve"> Hrl 1</t>
  </si>
  <si>
    <t xml:space="preserve">Piermont Pier, Piermont </t>
  </si>
  <si>
    <t xml:space="preserve">Refractometer </t>
  </si>
  <si>
    <t xml:space="preserve">Matthiessen Park, Irvington </t>
  </si>
  <si>
    <t xml:space="preserve">RM 23 </t>
  </si>
  <si>
    <t xml:space="preserve">16000 ppm </t>
  </si>
  <si>
    <t xml:space="preserve">15000 ppm </t>
  </si>
  <si>
    <t xml:space="preserve">RM 19.5 </t>
  </si>
  <si>
    <t xml:space="preserve">JFK Marina </t>
  </si>
  <si>
    <t xml:space="preserve">RM 19 </t>
  </si>
  <si>
    <t xml:space="preserve">Alpine Boat Basin </t>
  </si>
  <si>
    <t xml:space="preserve">RM 18.3 </t>
  </si>
  <si>
    <t xml:space="preserve">Habirshaw Park, Yonkers </t>
  </si>
  <si>
    <t xml:space="preserve">RM 14 </t>
  </si>
  <si>
    <t xml:space="preserve">Inwood Hill Park, NYC </t>
  </si>
  <si>
    <t xml:space="preserve">NR </t>
  </si>
  <si>
    <t xml:space="preserve">18000 ppm </t>
  </si>
  <si>
    <t xml:space="preserve">17000 ppm </t>
  </si>
  <si>
    <t xml:space="preserve">RM 13 </t>
  </si>
  <si>
    <t xml:space="preserve">Swindler Cover </t>
  </si>
  <si>
    <t xml:space="preserve">19000 ppm </t>
  </si>
  <si>
    <t xml:space="preserve">RM 11.5 </t>
  </si>
  <si>
    <t xml:space="preserve">Fort Washington Park, NYC </t>
  </si>
  <si>
    <t xml:space="preserve">20000 ppm </t>
  </si>
  <si>
    <r>
      <t xml:space="preserve">RM 6.8 Pier i 1:13 PM </t>
    </r>
    <r>
      <rPr>
        <b/>
        <sz val="11"/>
        <color theme="1"/>
        <rFont val="Calibri"/>
        <scheme val="minor"/>
      </rPr>
      <t xml:space="preserve">24000 ppm </t>
    </r>
    <r>
      <rPr>
        <sz val="11"/>
        <color theme="1"/>
        <rFont val="Calibri"/>
        <family val="2"/>
        <scheme val="minor"/>
      </rPr>
      <t xml:space="preserve">Refractometer </t>
    </r>
  </si>
  <si>
    <t xml:space="preserve">RM 4.1 </t>
  </si>
  <si>
    <t xml:space="preserve">Pier 86, HRP, NYC </t>
  </si>
  <si>
    <t xml:space="preserve">22000 ppm </t>
  </si>
  <si>
    <t xml:space="preserve">RM 4 E </t>
  </si>
  <si>
    <t xml:space="preserve">Pier 84, HRP NYC </t>
  </si>
  <si>
    <t xml:space="preserve">21000 ppm </t>
  </si>
  <si>
    <t xml:space="preserve">RM 4.7 </t>
  </si>
  <si>
    <t xml:space="preserve">Pier 64 </t>
  </si>
  <si>
    <t xml:space="preserve">23000 ppm </t>
  </si>
  <si>
    <t xml:space="preserve">RM 4.3 </t>
  </si>
  <si>
    <t xml:space="preserve">Pier 63 </t>
  </si>
  <si>
    <t xml:space="preserve">12:15 ppm </t>
  </si>
  <si>
    <t xml:space="preserve">RM 3.2 </t>
  </si>
  <si>
    <t xml:space="preserve">Pier 45, Hudson River Park Trust, NYC </t>
  </si>
  <si>
    <t xml:space="preserve">RM 2.9 </t>
  </si>
  <si>
    <t xml:space="preserve">Pier 40, Hudson River Park Trust, NYC </t>
  </si>
  <si>
    <t xml:space="preserve">24000 ppm </t>
  </si>
  <si>
    <t xml:space="preserve">NYH -2 </t>
  </si>
  <si>
    <t xml:space="preserve">Valentino Pier, Red Hook, NYC </t>
  </si>
  <si>
    <t xml:space="preserve">29000 ppm </t>
  </si>
  <si>
    <t xml:space="preserve">9:40AM </t>
  </si>
  <si>
    <t xml:space="preserve">27000 ppm </t>
  </si>
  <si>
    <t xml:space="preserve">NYH -5 </t>
  </si>
  <si>
    <t xml:space="preserve">Bay Ridge Veteran Memorial Pier </t>
  </si>
  <si>
    <t xml:space="preserve">NYH -9.1 </t>
  </si>
  <si>
    <t xml:space="preserve">Steeplechase Pier, Coney Island </t>
  </si>
  <si>
    <t xml:space="preserve">34000 ppm </t>
  </si>
  <si>
    <t xml:space="preserve">East RM 11.5 </t>
  </si>
  <si>
    <t xml:space="preserve">Barreto Park, East River </t>
  </si>
  <si>
    <t xml:space="preserve">111:43 AM </t>
  </si>
  <si>
    <t xml:space="preserve">28000 ppm </t>
  </si>
  <si>
    <t xml:space="preserve">East RM 8.7 </t>
  </si>
  <si>
    <t xml:space="preserve">Hallets Point </t>
  </si>
  <si>
    <t xml:space="preserve">East RM 5.7 </t>
  </si>
  <si>
    <t xml:space="preserve">Gantry Plaza </t>
  </si>
  <si>
    <t xml:space="preserve">East RM 5.6 </t>
  </si>
  <si>
    <t xml:space="preserve">Hunters Point </t>
  </si>
  <si>
    <t xml:space="preserve">25000 ppm </t>
  </si>
  <si>
    <t xml:space="preserve">East RM 2.3 </t>
  </si>
  <si>
    <t xml:space="preserve">Brooklyn Bridge Park, NYC </t>
  </si>
  <si>
    <t xml:space="preserve">11:29 AM 2:10 PM </t>
  </si>
  <si>
    <t xml:space="preserve">28000 ppm 29000 ppm </t>
  </si>
  <si>
    <t xml:space="preserve">Fulton Ferry Landing, Brooklyn, NYC </t>
  </si>
  <si>
    <t xml:space="preserve">East RM 1.7 </t>
  </si>
  <si>
    <t xml:space="preserve">South Street Seaport, NYC </t>
  </si>
  <si>
    <t xml:space="preserve">BRX RM 1.5 </t>
  </si>
  <si>
    <t xml:space="preserve">Concrete Plant Park </t>
  </si>
  <si>
    <t xml:space="preserve">13:09 PM </t>
  </si>
  <si>
    <t xml:space="preserve">HRL RM 1 </t>
  </si>
  <si>
    <t xml:space="preserve">Wards Island </t>
  </si>
  <si>
    <t xml:space="preserve">11:30 AM 11:30 AM </t>
  </si>
  <si>
    <t xml:space="preserve">27000 ppm 28000 ppm </t>
  </si>
  <si>
    <t>Rm 25</t>
  </si>
  <si>
    <t>Dobbs Ferry Waterfront</t>
  </si>
  <si>
    <t>Kinally Cover, Hastings</t>
  </si>
  <si>
    <t>RM 14</t>
  </si>
  <si>
    <t xml:space="preserve">Habirshaw Park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</si>
</sst>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M&quot;\ #\ "/>
    <numFmt numFmtId="165" formatCode="0.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136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theme="1"/>
      <name val="Arial"/>
    </font>
    <font>
      <b/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2" fillId="4" borderId="1" xfId="0" applyFont="1" applyFill="1" applyBorder="1" applyAlignment="1">
      <alignment textRotation="90"/>
    </xf>
    <xf numFmtId="0" fontId="1" fillId="4" borderId="1" xfId="0" applyFont="1" applyFill="1" applyBorder="1" applyAlignment="1">
      <alignment textRotation="90"/>
    </xf>
    <xf numFmtId="0" fontId="2" fillId="5" borderId="1" xfId="0" applyFont="1" applyFill="1" applyBorder="1" applyAlignment="1">
      <alignment textRotation="90" wrapText="1"/>
    </xf>
    <xf numFmtId="0" fontId="3" fillId="3" borderId="1" xfId="0" applyFont="1" applyFill="1" applyBorder="1" applyAlignment="1">
      <alignment textRotation="90" wrapText="1"/>
    </xf>
    <xf numFmtId="0" fontId="4" fillId="3" borderId="1" xfId="0" applyFont="1" applyFill="1" applyBorder="1" applyAlignment="1">
      <alignment textRotation="90"/>
    </xf>
    <xf numFmtId="0" fontId="5" fillId="3" borderId="1" xfId="0" applyFont="1" applyFill="1" applyBorder="1" applyAlignment="1">
      <alignment textRotation="90" wrapText="1"/>
    </xf>
    <xf numFmtId="2" fontId="5" fillId="3" borderId="1" xfId="0" applyNumberFormat="1" applyFont="1" applyFill="1" applyBorder="1" applyAlignment="1">
      <alignment textRotation="90" wrapText="1"/>
    </xf>
    <xf numFmtId="2" fontId="5" fillId="3" borderId="1" xfId="0" applyNumberFormat="1" applyFont="1" applyFill="1" applyBorder="1" applyAlignment="1">
      <alignment textRotation="90"/>
    </xf>
    <xf numFmtId="0" fontId="6" fillId="2" borderId="1" xfId="0" applyFont="1" applyFill="1" applyBorder="1" applyAlignment="1">
      <alignment textRotation="90"/>
    </xf>
    <xf numFmtId="0" fontId="1" fillId="4" borderId="1" xfId="0" applyFont="1" applyFill="1" applyBorder="1"/>
    <xf numFmtId="0" fontId="7" fillId="6" borderId="1" xfId="0" applyFont="1" applyFill="1" applyBorder="1" applyAlignment="1">
      <alignment textRotation="90" wrapText="1"/>
    </xf>
    <xf numFmtId="0" fontId="7" fillId="7" borderId="1" xfId="0" applyFont="1" applyFill="1" applyBorder="1" applyAlignment="1">
      <alignment textRotation="90" wrapText="1"/>
    </xf>
    <xf numFmtId="165" fontId="7" fillId="6" borderId="1" xfId="0" applyNumberFormat="1" applyFont="1" applyFill="1" applyBorder="1" applyAlignment="1">
      <alignment textRotation="90" wrapText="1"/>
    </xf>
    <xf numFmtId="0" fontId="8" fillId="7" borderId="1" xfId="0" applyFont="1" applyFill="1" applyBorder="1" applyAlignment="1">
      <alignment textRotation="90" wrapText="1"/>
    </xf>
    <xf numFmtId="0" fontId="7" fillId="9" borderId="1" xfId="0" applyFont="1" applyFill="1" applyBorder="1" applyAlignment="1">
      <alignment textRotation="90" wrapText="1"/>
    </xf>
    <xf numFmtId="2" fontId="9" fillId="9" borderId="1" xfId="0" applyNumberFormat="1" applyFont="1" applyFill="1" applyBorder="1" applyAlignment="1">
      <alignment horizontal="center" textRotation="90" wrapText="1"/>
    </xf>
    <xf numFmtId="0" fontId="9" fillId="9" borderId="1" xfId="0" applyFont="1" applyFill="1" applyBorder="1" applyAlignment="1">
      <alignment horizontal="center" textRotation="90" wrapText="1"/>
    </xf>
    <xf numFmtId="0" fontId="0" fillId="9" borderId="1" xfId="0" applyFont="1" applyFill="1" applyBorder="1" applyAlignment="1">
      <alignment textRotation="90" wrapText="1"/>
    </xf>
    <xf numFmtId="0" fontId="3" fillId="10" borderId="1" xfId="0" applyFont="1" applyFill="1" applyBorder="1" applyAlignment="1">
      <alignment textRotation="90" wrapText="1"/>
    </xf>
    <xf numFmtId="2" fontId="3" fillId="10" borderId="1" xfId="0" applyNumberFormat="1" applyFont="1" applyFill="1" applyBorder="1" applyAlignment="1">
      <alignment textRotation="90" wrapText="1"/>
    </xf>
    <xf numFmtId="0" fontId="3" fillId="11" borderId="1" xfId="0" applyFont="1" applyFill="1" applyBorder="1" applyAlignment="1">
      <alignment textRotation="90" wrapText="1"/>
    </xf>
    <xf numFmtId="0" fontId="3" fillId="11" borderId="1" xfId="0" applyFont="1" applyFill="1" applyBorder="1" applyAlignment="1">
      <alignment textRotation="90"/>
    </xf>
    <xf numFmtId="0" fontId="3" fillId="11" borderId="1" xfId="0" applyFont="1" applyFill="1" applyBorder="1" applyAlignment="1">
      <alignment horizontal="center" textRotation="90"/>
    </xf>
    <xf numFmtId="0" fontId="3" fillId="11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textRotation="90"/>
    </xf>
    <xf numFmtId="0" fontId="4" fillId="3" borderId="1" xfId="0" applyFont="1" applyFill="1" applyBorder="1" applyAlignment="1">
      <alignment textRotation="90" wrapText="1"/>
    </xf>
    <xf numFmtId="0" fontId="11" fillId="0" borderId="1" xfId="0" applyFont="1" applyBorder="1" applyAlignment="1">
      <alignment textRotation="90" wrapText="1"/>
    </xf>
    <xf numFmtId="0" fontId="0" fillId="0" borderId="0" xfId="0" applyNumberFormat="1"/>
    <xf numFmtId="14" fontId="0" fillId="0" borderId="0" xfId="0" applyNumberFormat="1"/>
    <xf numFmtId="0" fontId="1" fillId="0" borderId="1" xfId="0" applyNumberFormat="1" applyFont="1" applyBorder="1" applyAlignment="1"/>
    <xf numFmtId="20" fontId="0" fillId="0" borderId="0" xfId="0" applyNumberFormat="1"/>
    <xf numFmtId="0" fontId="2" fillId="4" borderId="1" xfId="0" applyFont="1" applyFill="1" applyBorder="1" applyAlignment="1">
      <alignment textRotation="90" wrapText="1"/>
    </xf>
    <xf numFmtId="0" fontId="0" fillId="0" borderId="0" xfId="0" applyNumberFormat="1"/>
    <xf numFmtId="14" fontId="0" fillId="0" borderId="0" xfId="0" applyNumberFormat="1"/>
    <xf numFmtId="20" fontId="0" fillId="0" borderId="0" xfId="0" applyNumberFormat="1"/>
    <xf numFmtId="9" fontId="0" fillId="0" borderId="0" xfId="0" applyNumberFormat="1"/>
    <xf numFmtId="0" fontId="0" fillId="0" borderId="0" xfId="0" applyNumberFormat="1" applyFill="1" applyBorder="1"/>
    <xf numFmtId="0" fontId="1" fillId="4" borderId="1" xfId="0" applyNumberFormat="1" applyFont="1" applyFill="1" applyBorder="1" applyAlignment="1"/>
    <xf numFmtId="0" fontId="0" fillId="0" borderId="0" xfId="0" applyAlignment="1">
      <alignment wrapText="1"/>
    </xf>
    <xf numFmtId="0" fontId="3" fillId="0" borderId="1" xfId="0" applyFont="1" applyFill="1" applyBorder="1" applyAlignment="1">
      <alignment textRotation="90" wrapText="1"/>
    </xf>
    <xf numFmtId="20" fontId="0" fillId="0" borderId="1" xfId="0" applyNumberFormat="1" applyBorder="1"/>
    <xf numFmtId="0" fontId="0" fillId="0" borderId="1" xfId="0" applyBorder="1"/>
    <xf numFmtId="18" fontId="0" fillId="0" borderId="1" xfId="0" applyNumberFormat="1" applyBorder="1"/>
    <xf numFmtId="0" fontId="1" fillId="4" borderId="2" xfId="0" applyFont="1" applyFill="1" applyBorder="1"/>
    <xf numFmtId="0" fontId="14" fillId="0" borderId="0" xfId="0" applyFont="1"/>
    <xf numFmtId="0" fontId="15" fillId="4" borderId="0" xfId="0" applyFont="1" applyFill="1"/>
    <xf numFmtId="0" fontId="0" fillId="0" borderId="1" xfId="0" applyNumberFormat="1" applyBorder="1"/>
    <xf numFmtId="0" fontId="0" fillId="0" borderId="1" xfId="0" applyNumberFormat="1" applyFill="1" applyBorder="1"/>
    <xf numFmtId="0" fontId="0" fillId="12" borderId="1" xfId="0" applyFill="1" applyBorder="1"/>
    <xf numFmtId="0" fontId="1" fillId="0" borderId="3" xfId="0" applyNumberFormat="1" applyFont="1" applyBorder="1" applyAlignment="1"/>
    <xf numFmtId="0" fontId="0" fillId="0" borderId="4" xfId="0" applyFill="1" applyBorder="1"/>
    <xf numFmtId="0" fontId="0" fillId="0" borderId="0" xfId="0" applyFill="1" applyBorder="1"/>
    <xf numFmtId="0" fontId="16" fillId="13" borderId="1" xfId="0" applyFont="1" applyFill="1" applyBorder="1"/>
    <xf numFmtId="0" fontId="0" fillId="0" borderId="4" xfId="0" applyNumberFormat="1" applyBorder="1"/>
    <xf numFmtId="0" fontId="0" fillId="0" borderId="2" xfId="0" applyFill="1" applyBorder="1"/>
    <xf numFmtId="0" fontId="15" fillId="0" borderId="1" xfId="0" applyNumberFormat="1" applyFont="1" applyBorder="1"/>
    <xf numFmtId="164" fontId="0" fillId="0" borderId="1" xfId="0" applyNumberFormat="1" applyBorder="1"/>
    <xf numFmtId="14" fontId="0" fillId="0" borderId="1" xfId="0" applyNumberFormat="1" applyBorder="1"/>
    <xf numFmtId="0" fontId="8" fillId="8" borderId="3" xfId="0" applyFont="1" applyFill="1" applyBorder="1" applyAlignment="1">
      <alignment textRotation="90" wrapText="1"/>
    </xf>
    <xf numFmtId="0" fontId="10" fillId="2" borderId="5" xfId="0" applyFont="1" applyFill="1" applyBorder="1" applyAlignment="1">
      <alignment textRotation="90" wrapText="1"/>
    </xf>
    <xf numFmtId="0" fontId="0" fillId="4" borderId="1" xfId="0" applyFill="1" applyBorder="1"/>
    <xf numFmtId="0" fontId="16" fillId="14" borderId="1" xfId="0" applyFont="1" applyFill="1" applyBorder="1"/>
    <xf numFmtId="0" fontId="16" fillId="3" borderId="1" xfId="0" applyFont="1" applyFill="1" applyBorder="1"/>
    <xf numFmtId="0" fontId="0" fillId="12" borderId="0" xfId="0" applyFill="1" applyBorder="1"/>
    <xf numFmtId="0" fontId="1" fillId="6" borderId="1" xfId="0" applyNumberFormat="1" applyFont="1" applyFill="1" applyBorder="1" applyAlignment="1"/>
    <xf numFmtId="0" fontId="0" fillId="17" borderId="1" xfId="0" applyNumberFormat="1" applyFill="1" applyBorder="1"/>
    <xf numFmtId="0" fontId="0" fillId="15" borderId="1" xfId="0" applyNumberFormat="1" applyFill="1" applyBorder="1"/>
    <xf numFmtId="0" fontId="0" fillId="16" borderId="1" xfId="0" applyNumberFormat="1" applyFill="1" applyBorder="1"/>
    <xf numFmtId="0" fontId="0" fillId="0" borderId="1" xfId="0" applyBorder="1" applyAlignment="1">
      <alignment wrapText="1"/>
    </xf>
    <xf numFmtId="20" fontId="0" fillId="4" borderId="1" xfId="0" applyNumberFormat="1" applyFill="1" applyBorder="1"/>
    <xf numFmtId="0" fontId="1" fillId="18" borderId="1" xfId="0" applyNumberFormat="1" applyFont="1" applyFill="1" applyBorder="1" applyAlignment="1"/>
    <xf numFmtId="0" fontId="0" fillId="18" borderId="1" xfId="0" applyFont="1" applyFill="1" applyBorder="1" applyAlignment="1">
      <alignment textRotation="90" wrapText="1"/>
    </xf>
    <xf numFmtId="0" fontId="8" fillId="19" borderId="1" xfId="0" applyFont="1" applyFill="1" applyBorder="1" applyAlignment="1">
      <alignment textRotation="90" wrapText="1"/>
    </xf>
    <xf numFmtId="0" fontId="10" fillId="18" borderId="1" xfId="0" applyFont="1" applyFill="1" applyBorder="1" applyAlignment="1">
      <alignment textRotation="90" wrapText="1"/>
    </xf>
    <xf numFmtId="0" fontId="10" fillId="18" borderId="1" xfId="0" applyFont="1" applyFill="1" applyBorder="1" applyAlignment="1">
      <alignment horizontal="center" textRotation="90"/>
    </xf>
    <xf numFmtId="0" fontId="10" fillId="18" borderId="1" xfId="0" applyFont="1" applyFill="1" applyBorder="1" applyAlignment="1">
      <alignment textRotation="90"/>
    </xf>
    <xf numFmtId="0" fontId="0" fillId="0" borderId="6" xfId="0" applyBorder="1"/>
    <xf numFmtId="0" fontId="7" fillId="8" borderId="6" xfId="0" applyFont="1" applyFill="1" applyBorder="1" applyAlignment="1">
      <alignment textRotation="90" wrapText="1"/>
    </xf>
    <xf numFmtId="0" fontId="1" fillId="9" borderId="1" xfId="0" applyNumberFormat="1" applyFont="1" applyFill="1" applyBorder="1" applyAlignment="1"/>
    <xf numFmtId="0" fontId="0" fillId="12" borderId="1" xfId="0" applyFill="1" applyBorder="1" applyAlignment="1">
      <alignment wrapText="1"/>
    </xf>
    <xf numFmtId="0" fontId="2" fillId="20" borderId="1" xfId="0" applyFont="1" applyFill="1" applyBorder="1" applyAlignment="1">
      <alignment textRotation="90" wrapText="1"/>
    </xf>
    <xf numFmtId="0" fontId="2" fillId="20" borderId="1" xfId="0" applyFont="1" applyFill="1" applyBorder="1" applyAlignment="1">
      <alignment textRotation="90"/>
    </xf>
    <xf numFmtId="0" fontId="0" fillId="2" borderId="1" xfId="0" applyFill="1" applyBorder="1"/>
    <xf numFmtId="0" fontId="0" fillId="16" borderId="1" xfId="0" applyFill="1" applyBorder="1"/>
    <xf numFmtId="0" fontId="0" fillId="16" borderId="0" xfId="0" applyFill="1"/>
    <xf numFmtId="0" fontId="0" fillId="2" borderId="0" xfId="0" applyFill="1"/>
    <xf numFmtId="0" fontId="2" fillId="21" borderId="1" xfId="0" applyFont="1" applyFill="1" applyBorder="1" applyAlignment="1">
      <alignment textRotation="90" wrapText="1"/>
    </xf>
    <xf numFmtId="0" fontId="0" fillId="21" borderId="0" xfId="0" applyNumberFormat="1" applyFill="1"/>
    <xf numFmtId="0" fontId="0" fillId="2" borderId="0" xfId="0" applyFill="1" applyBorder="1"/>
    <xf numFmtId="0" fontId="7" fillId="2" borderId="0" xfId="0" applyFont="1" applyFill="1" applyBorder="1" applyAlignment="1">
      <alignment textRotation="90" wrapText="1"/>
    </xf>
    <xf numFmtId="2" fontId="9" fillId="2" borderId="0" xfId="0" applyNumberFormat="1" applyFont="1" applyFill="1" applyBorder="1" applyAlignment="1">
      <alignment horizontal="center" textRotation="90" wrapText="1"/>
    </xf>
    <xf numFmtId="0" fontId="9" fillId="2" borderId="0" xfId="0" applyFont="1" applyFill="1" applyBorder="1" applyAlignment="1">
      <alignment horizontal="center" textRotation="90" wrapText="1"/>
    </xf>
    <xf numFmtId="0" fontId="10" fillId="2" borderId="0" xfId="0" applyFont="1" applyFill="1" applyBorder="1" applyAlignment="1">
      <alignment textRotation="90" wrapText="1"/>
    </xf>
    <xf numFmtId="0" fontId="8" fillId="3" borderId="0" xfId="0" applyFont="1" applyFill="1" applyBorder="1" applyAlignment="1">
      <alignment textRotation="90" wrapText="1"/>
    </xf>
    <xf numFmtId="0" fontId="3" fillId="3" borderId="0" xfId="0" applyFont="1" applyFill="1" applyBorder="1" applyAlignment="1">
      <alignment textRotation="90" wrapText="1"/>
    </xf>
    <xf numFmtId="0" fontId="4" fillId="3" borderId="0" xfId="0" applyFont="1" applyFill="1" applyBorder="1" applyAlignment="1">
      <alignment textRotation="90"/>
    </xf>
    <xf numFmtId="0" fontId="1" fillId="12" borderId="1" xfId="0" applyFont="1" applyFill="1" applyBorder="1" applyAlignment="1"/>
    <xf numFmtId="0" fontId="1" fillId="12" borderId="1" xfId="0" applyFont="1" applyFill="1" applyBorder="1"/>
    <xf numFmtId="166" fontId="1" fillId="12" borderId="1" xfId="0" applyNumberFormat="1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2" borderId="0" xfId="0" applyFont="1" applyFill="1" applyBorder="1"/>
    <xf numFmtId="0" fontId="0" fillId="0" borderId="7" xfId="0" applyBorder="1" applyAlignment="1">
      <alignment vertical="center" wrapText="1"/>
    </xf>
    <xf numFmtId="20" fontId="0" fillId="0" borderId="7" xfId="0" applyNumberFormat="1" applyBorder="1" applyAlignment="1">
      <alignment vertical="center" wrapText="1"/>
    </xf>
    <xf numFmtId="0" fontId="16" fillId="0" borderId="2" xfId="0" applyFont="1" applyBorder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22" borderId="8" xfId="0" applyFont="1" applyFill="1" applyBorder="1" applyAlignment="1">
      <alignment vertical="center" wrapText="1"/>
    </xf>
    <xf numFmtId="0" fontId="15" fillId="22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8" fontId="0" fillId="0" borderId="8" xfId="0" applyNumberFormat="1" applyBorder="1" applyAlignment="1">
      <alignment vertical="center" wrapText="1"/>
    </xf>
    <xf numFmtId="18" fontId="0" fillId="0" borderId="9" xfId="0" applyNumberFormat="1" applyBorder="1" applyAlignment="1">
      <alignment vertical="center" wrapText="1"/>
    </xf>
  </cellXfs>
  <cellStyles count="1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2"/>
  <sheetViews>
    <sheetView zoomScale="90" zoomScaleNormal="90" zoomScalePageLayoutView="90" workbookViewId="0">
      <selection activeCell="BP60" sqref="A1:BP60"/>
    </sheetView>
  </sheetViews>
  <sheetFormatPr baseColWidth="10" defaultColWidth="8.83203125" defaultRowHeight="14" x14ac:dyDescent="0"/>
  <cols>
    <col min="1" max="1" width="8.83203125" style="28"/>
    <col min="2" max="2" width="3.6640625" customWidth="1"/>
    <col min="3" max="3" width="2.83203125" customWidth="1"/>
    <col min="4" max="4" width="3.83203125" customWidth="1"/>
    <col min="5" max="5" width="4.1640625" customWidth="1"/>
    <col min="6" max="6" width="4" customWidth="1"/>
    <col min="7" max="7" width="3.6640625" customWidth="1"/>
    <col min="8" max="8" width="2.83203125" customWidth="1"/>
    <col min="9" max="9" width="4.1640625" customWidth="1"/>
    <col min="10" max="10" width="3.5" customWidth="1"/>
    <col min="11" max="12" width="3.33203125" customWidth="1"/>
    <col min="13" max="13" width="3.83203125" customWidth="1"/>
    <col min="14" max="14" width="3.6640625" customWidth="1"/>
    <col min="15" max="15" width="3.33203125" customWidth="1"/>
    <col min="16" max="16" width="3.6640625" customWidth="1"/>
    <col min="17" max="17" width="3.83203125" customWidth="1"/>
    <col min="18" max="18" width="3.33203125" customWidth="1"/>
    <col min="19" max="20" width="3.5" customWidth="1"/>
    <col min="21" max="21" width="3.83203125" customWidth="1"/>
    <col min="22" max="22" width="3.33203125" customWidth="1"/>
    <col min="23" max="23" width="3.83203125" customWidth="1"/>
    <col min="24" max="24" width="3.33203125" customWidth="1"/>
    <col min="25" max="25" width="3.1640625" customWidth="1"/>
    <col min="26" max="27" width="3.33203125" customWidth="1"/>
    <col min="28" max="29" width="4" customWidth="1"/>
    <col min="30" max="30" width="4.1640625" customWidth="1"/>
    <col min="31" max="31" width="3.83203125" customWidth="1"/>
    <col min="32" max="32" width="3.1640625" customWidth="1"/>
    <col min="33" max="33" width="3.5" customWidth="1"/>
    <col min="34" max="34" width="3.33203125" bestFit="1" customWidth="1"/>
    <col min="35" max="35" width="4.83203125" customWidth="1"/>
    <col min="36" max="36" width="3.1640625" customWidth="1"/>
    <col min="37" max="37" width="3.5" customWidth="1"/>
    <col min="38" max="38" width="3.33203125" customWidth="1"/>
    <col min="39" max="39" width="3.6640625" customWidth="1"/>
    <col min="40" max="40" width="4.5" customWidth="1"/>
    <col min="41" max="41" width="3.1640625" customWidth="1"/>
    <col min="42" max="43" width="3.33203125" customWidth="1"/>
    <col min="44" max="44" width="3.6640625" customWidth="1"/>
    <col min="45" max="45" width="4.1640625" customWidth="1"/>
    <col min="46" max="46" width="3.6640625" customWidth="1"/>
    <col min="47" max="47" width="2.83203125" customWidth="1"/>
    <col min="48" max="49" width="3.5" customWidth="1"/>
    <col min="50" max="50" width="4" customWidth="1"/>
    <col min="51" max="51" width="3.33203125" customWidth="1"/>
    <col min="52" max="52" width="3.1640625" customWidth="1"/>
    <col min="53" max="53" width="3.5" customWidth="1"/>
    <col min="54" max="54" width="3.83203125" customWidth="1"/>
    <col min="55" max="55" width="3.6640625" customWidth="1"/>
    <col min="56" max="56" width="2.83203125" customWidth="1"/>
    <col min="57" max="57" width="3.5" customWidth="1"/>
    <col min="58" max="58" width="3.1640625" customWidth="1"/>
    <col min="59" max="60" width="2.83203125" customWidth="1"/>
    <col min="61" max="62" width="3.5" customWidth="1"/>
    <col min="63" max="63" width="3.1640625" customWidth="1"/>
    <col min="64" max="64" width="3.5" customWidth="1"/>
    <col min="65" max="65" width="3.6640625" customWidth="1"/>
    <col min="66" max="66" width="3.33203125" customWidth="1"/>
    <col min="67" max="67" width="3.6640625" customWidth="1"/>
    <col min="68" max="68" width="7" customWidth="1"/>
  </cols>
  <sheetData>
    <row r="1" spans="1:110" ht="144">
      <c r="A1" s="38" t="s">
        <v>199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1" t="s">
        <v>7</v>
      </c>
      <c r="I1" s="1" t="s">
        <v>8</v>
      </c>
      <c r="J1" s="32" t="s">
        <v>9</v>
      </c>
      <c r="K1" s="32" t="s">
        <v>10</v>
      </c>
      <c r="L1" s="32" t="s">
        <v>11</v>
      </c>
      <c r="M1" s="2" t="s">
        <v>12</v>
      </c>
      <c r="N1" s="32" t="s">
        <v>13</v>
      </c>
      <c r="O1" s="32" t="s">
        <v>14</v>
      </c>
      <c r="P1" s="87" t="s">
        <v>764</v>
      </c>
      <c r="Q1" s="32" t="s">
        <v>15</v>
      </c>
      <c r="R1" s="32" t="s">
        <v>16</v>
      </c>
      <c r="S1" s="32" t="s">
        <v>17</v>
      </c>
      <c r="T1" s="87" t="s">
        <v>765</v>
      </c>
      <c r="U1" s="32" t="s">
        <v>18</v>
      </c>
      <c r="V1" s="32" t="s">
        <v>19</v>
      </c>
      <c r="W1" s="32" t="s">
        <v>468</v>
      </c>
      <c r="X1" s="32" t="s">
        <v>20</v>
      </c>
      <c r="Y1" s="32" t="s">
        <v>21</v>
      </c>
      <c r="Z1" s="32" t="s">
        <v>22</v>
      </c>
      <c r="AA1" s="32" t="s">
        <v>302</v>
      </c>
      <c r="AB1" s="32" t="s">
        <v>23</v>
      </c>
      <c r="AC1" s="32" t="s">
        <v>24</v>
      </c>
      <c r="AD1" s="32" t="s">
        <v>25</v>
      </c>
      <c r="AE1" s="32" t="s">
        <v>26</v>
      </c>
      <c r="AF1" s="32" t="s">
        <v>27</v>
      </c>
      <c r="AG1" s="32" t="s">
        <v>28</v>
      </c>
      <c r="AH1" s="32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32" t="s">
        <v>34</v>
      </c>
      <c r="AN1" s="32" t="s">
        <v>35</v>
      </c>
      <c r="AO1" s="32" t="s">
        <v>36</v>
      </c>
      <c r="AP1" s="32" t="s">
        <v>37</v>
      </c>
      <c r="AQ1" s="32" t="s">
        <v>38</v>
      </c>
      <c r="AR1" s="32" t="s">
        <v>39</v>
      </c>
      <c r="AS1" s="32" t="s">
        <v>40</v>
      </c>
      <c r="AT1" s="81" t="s">
        <v>41</v>
      </c>
      <c r="AU1" s="82" t="s">
        <v>42</v>
      </c>
      <c r="AV1" s="82" t="s">
        <v>43</v>
      </c>
      <c r="AW1" s="82" t="s">
        <v>44</v>
      </c>
      <c r="AX1" s="81" t="s">
        <v>45</v>
      </c>
      <c r="AY1" s="82" t="s">
        <v>46</v>
      </c>
      <c r="AZ1" s="81" t="s">
        <v>47</v>
      </c>
      <c r="BA1" s="81" t="s">
        <v>48</v>
      </c>
      <c r="BB1" s="81" t="s">
        <v>49</v>
      </c>
      <c r="BC1" s="81" t="s">
        <v>50</v>
      </c>
      <c r="BD1" s="81" t="s">
        <v>51</v>
      </c>
      <c r="BE1" s="32" t="s">
        <v>52</v>
      </c>
      <c r="BF1" s="32" t="s">
        <v>53</v>
      </c>
      <c r="BG1" s="32" t="s">
        <v>54</v>
      </c>
      <c r="BH1" s="32" t="s">
        <v>55</v>
      </c>
      <c r="BI1" s="32" t="s">
        <v>56</v>
      </c>
      <c r="BJ1" s="32" t="s">
        <v>57</v>
      </c>
      <c r="BK1" s="32" t="s">
        <v>58</v>
      </c>
      <c r="BL1" s="32" t="s">
        <v>59</v>
      </c>
      <c r="BM1" s="32" t="s">
        <v>60</v>
      </c>
      <c r="BN1" s="32" t="s">
        <v>223</v>
      </c>
      <c r="BO1" s="32" t="s">
        <v>308</v>
      </c>
      <c r="BP1" s="32" t="s">
        <v>469</v>
      </c>
    </row>
    <row r="2" spans="1:110">
      <c r="A2" s="48" t="s">
        <v>343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2">
        <v>15</v>
      </c>
      <c r="Q2" s="53"/>
      <c r="R2" s="53"/>
      <c r="S2" s="49"/>
      <c r="T2" s="83">
        <v>1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2">
        <f t="shared" ref="BP2:BP33" si="0">SUM(B2:BO2)</f>
        <v>16</v>
      </c>
    </row>
    <row r="3" spans="1:110">
      <c r="A3" s="48">
        <v>154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2">
        <v>122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2">
        <v>75</v>
      </c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2">
        <v>5</v>
      </c>
      <c r="AY3" s="53"/>
      <c r="AZ3" s="53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2">
        <f t="shared" si="0"/>
        <v>202</v>
      </c>
    </row>
    <row r="4" spans="1:110">
      <c r="A4" s="48">
        <v>153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2">
        <v>4</v>
      </c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2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2">
        <v>5</v>
      </c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2">
        <f t="shared" si="0"/>
        <v>9</v>
      </c>
    </row>
    <row r="5" spans="1:110">
      <c r="A5" s="48">
        <v>152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2">
        <v>1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2">
        <v>2</v>
      </c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2">
        <f t="shared" si="0"/>
        <v>3</v>
      </c>
    </row>
    <row r="6" spans="1:110" s="85" customFormat="1">
      <c r="A6" s="48">
        <v>145</v>
      </c>
      <c r="B6" s="64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3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2">
        <v>3</v>
      </c>
      <c r="AE6" s="49"/>
      <c r="AF6" s="49"/>
      <c r="AG6" s="42">
        <v>8</v>
      </c>
      <c r="AH6" s="49"/>
      <c r="AI6" s="49"/>
      <c r="AJ6" s="49"/>
      <c r="AK6" s="49"/>
      <c r="AL6" s="49"/>
      <c r="AM6" s="49"/>
      <c r="AN6" s="42">
        <v>1</v>
      </c>
      <c r="AO6" s="49"/>
      <c r="AP6" s="49"/>
      <c r="AQ6" s="49"/>
      <c r="AR6" s="42">
        <v>1</v>
      </c>
      <c r="AS6" s="49"/>
      <c r="AT6" s="49"/>
      <c r="AU6" s="49"/>
      <c r="AV6" s="49"/>
      <c r="AW6" s="49"/>
      <c r="AX6" s="49"/>
      <c r="AY6" s="49"/>
      <c r="AZ6" s="42">
        <v>1</v>
      </c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2">
        <f t="shared" si="0"/>
        <v>14</v>
      </c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</row>
    <row r="7" spans="1:110">
      <c r="A7" s="48">
        <v>140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2">
        <v>6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53"/>
      <c r="AO7" s="49"/>
      <c r="AP7" s="49"/>
      <c r="AQ7" s="49"/>
      <c r="AR7" s="53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2">
        <f t="shared" si="0"/>
        <v>6</v>
      </c>
    </row>
    <row r="8" spans="1:110">
      <c r="A8" s="48">
        <v>133.4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3"/>
      <c r="R8" s="49"/>
      <c r="S8" s="49"/>
      <c r="T8" s="49"/>
      <c r="U8" s="49"/>
      <c r="V8" s="49"/>
      <c r="W8" s="49"/>
      <c r="X8" s="49"/>
      <c r="Y8" s="42">
        <v>1</v>
      </c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2">
        <v>1</v>
      </c>
      <c r="AO8" s="49"/>
      <c r="AP8" s="49"/>
      <c r="AQ8" s="49"/>
      <c r="AR8" s="53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2">
        <f t="shared" si="0"/>
        <v>2</v>
      </c>
    </row>
    <row r="9" spans="1:110">
      <c r="A9" s="48">
        <v>124.5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2">
        <v>2</v>
      </c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2">
        <v>5</v>
      </c>
      <c r="AF9" s="49"/>
      <c r="AG9" s="49"/>
      <c r="AH9" s="49"/>
      <c r="AI9" s="49"/>
      <c r="AJ9" s="49"/>
      <c r="AK9" s="49"/>
      <c r="AL9" s="49"/>
      <c r="AM9" s="53"/>
      <c r="AN9" s="53"/>
      <c r="AO9" s="49"/>
      <c r="AP9" s="49"/>
      <c r="AQ9" s="49"/>
      <c r="AR9" s="53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2">
        <f t="shared" si="0"/>
        <v>7</v>
      </c>
    </row>
    <row r="10" spans="1:110">
      <c r="A10" s="48">
        <v>123</v>
      </c>
      <c r="B10" s="49"/>
      <c r="C10" s="49"/>
      <c r="D10" s="49"/>
      <c r="E10" s="49"/>
      <c r="F10" s="49"/>
      <c r="G10" s="49"/>
      <c r="H10" s="49"/>
      <c r="I10" s="49"/>
      <c r="J10" s="53"/>
      <c r="K10" s="53"/>
      <c r="L10" s="53"/>
      <c r="M10" s="42">
        <v>1</v>
      </c>
      <c r="N10" s="53"/>
      <c r="O10" s="53"/>
      <c r="P10" s="49"/>
      <c r="Q10" s="53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2">
        <v>62</v>
      </c>
      <c r="AE10" s="49"/>
      <c r="AF10" s="49"/>
      <c r="AG10" s="49"/>
      <c r="AH10" s="49"/>
      <c r="AI10" s="49"/>
      <c r="AJ10" s="49"/>
      <c r="AK10" s="49"/>
      <c r="AL10" s="49"/>
      <c r="AM10" s="53"/>
      <c r="AN10" s="42">
        <v>2</v>
      </c>
      <c r="AO10" s="49"/>
      <c r="AP10" s="49"/>
      <c r="AQ10" s="42">
        <v>1</v>
      </c>
      <c r="AR10" s="42">
        <v>6</v>
      </c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2">
        <f t="shared" si="0"/>
        <v>72</v>
      </c>
    </row>
    <row r="11" spans="1:110">
      <c r="A11" s="48">
        <v>117</v>
      </c>
      <c r="B11" s="49"/>
      <c r="C11" s="49"/>
      <c r="D11" s="49"/>
      <c r="E11" s="49"/>
      <c r="F11" s="49"/>
      <c r="G11" s="49"/>
      <c r="H11" s="49"/>
      <c r="I11" s="49"/>
      <c r="J11" s="42">
        <v>4</v>
      </c>
      <c r="K11" s="49"/>
      <c r="L11" s="49"/>
      <c r="M11" s="49"/>
      <c r="N11" s="49"/>
      <c r="O11" s="49"/>
      <c r="P11" s="49"/>
      <c r="Q11" s="42">
        <v>139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2">
        <v>518</v>
      </c>
      <c r="AE11" s="42">
        <v>12</v>
      </c>
      <c r="AF11" s="49"/>
      <c r="AG11" s="49"/>
      <c r="AH11" s="49"/>
      <c r="AI11" s="49"/>
      <c r="AJ11" s="49"/>
      <c r="AK11" s="49"/>
      <c r="AL11" s="49"/>
      <c r="AM11" s="42">
        <v>16</v>
      </c>
      <c r="AN11" s="53"/>
      <c r="AO11" s="49"/>
      <c r="AP11" s="49"/>
      <c r="AQ11" s="49"/>
      <c r="AR11" s="53"/>
      <c r="AS11" s="42">
        <v>44</v>
      </c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2">
        <f t="shared" si="0"/>
        <v>733</v>
      </c>
    </row>
    <row r="12" spans="1:110">
      <c r="A12" s="48">
        <v>115</v>
      </c>
      <c r="B12" s="49"/>
      <c r="C12" s="49"/>
      <c r="D12" s="42">
        <v>5</v>
      </c>
      <c r="E12" s="49"/>
      <c r="F12" s="49"/>
      <c r="G12" s="49"/>
      <c r="H12" s="49"/>
      <c r="I12" s="49"/>
      <c r="J12" s="49"/>
      <c r="K12" s="49"/>
      <c r="L12" s="49"/>
      <c r="M12" s="49"/>
      <c r="N12" s="42">
        <v>1</v>
      </c>
      <c r="O12" s="49"/>
      <c r="P12" s="49"/>
      <c r="Q12" s="42">
        <v>175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2">
        <v>41</v>
      </c>
      <c r="AE12" s="49"/>
      <c r="AF12" s="49"/>
      <c r="AG12" s="49"/>
      <c r="AH12" s="49"/>
      <c r="AI12" s="49"/>
      <c r="AJ12" s="49"/>
      <c r="AK12" s="49"/>
      <c r="AL12" s="49"/>
      <c r="AM12" s="53"/>
      <c r="AN12" s="53"/>
      <c r="AO12" s="49"/>
      <c r="AP12" s="49"/>
      <c r="AQ12" s="49"/>
      <c r="AR12" s="42">
        <v>11</v>
      </c>
      <c r="AS12" s="42">
        <v>10</v>
      </c>
      <c r="AT12" s="49"/>
      <c r="AU12" s="49"/>
      <c r="AV12" s="49"/>
      <c r="AW12" s="49"/>
      <c r="AX12" s="53"/>
      <c r="AY12" s="42">
        <v>16</v>
      </c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2">
        <f t="shared" si="0"/>
        <v>259</v>
      </c>
    </row>
    <row r="13" spans="1:110">
      <c r="A13" s="48">
        <v>108.5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2">
        <v>17</v>
      </c>
      <c r="R13" s="42">
        <v>1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2">
        <v>3</v>
      </c>
      <c r="AE13" s="49"/>
      <c r="AF13" s="49"/>
      <c r="AG13" s="49"/>
      <c r="AH13" s="49"/>
      <c r="AI13" s="49"/>
      <c r="AJ13" s="49"/>
      <c r="AK13" s="49"/>
      <c r="AL13" s="49"/>
      <c r="AM13" s="42">
        <v>16</v>
      </c>
      <c r="AN13" s="53"/>
      <c r="AO13" s="49"/>
      <c r="AP13" s="49"/>
      <c r="AQ13" s="49"/>
      <c r="AR13" s="53"/>
      <c r="AS13" s="53"/>
      <c r="AT13" s="49"/>
      <c r="AU13" s="49"/>
      <c r="AV13" s="49"/>
      <c r="AW13" s="49"/>
      <c r="AX13" s="53"/>
      <c r="AY13" s="42">
        <v>11</v>
      </c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2">
        <f t="shared" si="0"/>
        <v>48</v>
      </c>
    </row>
    <row r="14" spans="1:110">
      <c r="A14" s="48">
        <v>100.5</v>
      </c>
      <c r="B14" s="49"/>
      <c r="C14" s="49"/>
      <c r="D14" s="49"/>
      <c r="E14" s="49"/>
      <c r="F14" s="42">
        <v>1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2">
        <v>1</v>
      </c>
      <c r="R14" s="53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2">
        <v>1</v>
      </c>
      <c r="AN14" s="53"/>
      <c r="AO14" s="49"/>
      <c r="AP14" s="49"/>
      <c r="AQ14" s="49"/>
      <c r="AR14" s="42">
        <v>3</v>
      </c>
      <c r="AS14" s="42">
        <v>2</v>
      </c>
      <c r="AT14" s="49"/>
      <c r="AU14" s="49"/>
      <c r="AV14" s="49"/>
      <c r="AW14" s="49"/>
      <c r="AX14" s="42">
        <v>1</v>
      </c>
      <c r="AY14" s="53"/>
      <c r="AZ14" s="53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2">
        <f t="shared" si="0"/>
        <v>9</v>
      </c>
    </row>
    <row r="15" spans="1:110">
      <c r="A15" s="48">
        <v>97</v>
      </c>
      <c r="B15" s="49"/>
      <c r="C15" s="49"/>
      <c r="D15" s="49"/>
      <c r="E15" s="49"/>
      <c r="F15" s="53"/>
      <c r="G15" s="49"/>
      <c r="H15" s="49"/>
      <c r="I15" s="49"/>
      <c r="J15" s="49"/>
      <c r="K15" s="42">
        <v>1</v>
      </c>
      <c r="L15" s="53"/>
      <c r="M15" s="42">
        <v>5</v>
      </c>
      <c r="N15" s="53"/>
      <c r="O15" s="53"/>
      <c r="P15" s="53"/>
      <c r="Q15" s="42">
        <v>21</v>
      </c>
      <c r="R15" s="53"/>
      <c r="S15" s="49"/>
      <c r="T15" s="49"/>
      <c r="U15" s="49"/>
      <c r="V15" s="49"/>
      <c r="W15" s="49"/>
      <c r="X15" s="42">
        <v>12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53"/>
      <c r="AN15" s="42">
        <v>20</v>
      </c>
      <c r="AO15" s="49"/>
      <c r="AP15" s="49"/>
      <c r="AQ15" s="49"/>
      <c r="AR15" s="53"/>
      <c r="AS15" s="42">
        <v>12</v>
      </c>
      <c r="AT15" s="49"/>
      <c r="AU15" s="49"/>
      <c r="AV15" s="49"/>
      <c r="AW15" s="49"/>
      <c r="AX15" s="53"/>
      <c r="AY15" s="42">
        <v>21</v>
      </c>
      <c r="AZ15" s="42">
        <v>2</v>
      </c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83">
        <v>1</v>
      </c>
      <c r="BP15" s="42">
        <f t="shared" si="0"/>
        <v>95</v>
      </c>
    </row>
    <row r="16" spans="1:110">
      <c r="A16" s="48">
        <v>94</v>
      </c>
      <c r="B16" s="49"/>
      <c r="C16" s="49"/>
      <c r="D16" s="49"/>
      <c r="E16" s="49"/>
      <c r="F16" s="42">
        <v>3</v>
      </c>
      <c r="G16" s="49"/>
      <c r="H16" s="49"/>
      <c r="I16" s="49"/>
      <c r="J16" s="49"/>
      <c r="K16" s="53"/>
      <c r="L16" s="53"/>
      <c r="M16" s="53"/>
      <c r="N16" s="42">
        <v>2</v>
      </c>
      <c r="O16" s="53"/>
      <c r="P16" s="53"/>
      <c r="Q16" s="42">
        <v>14</v>
      </c>
      <c r="R16" s="53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2">
        <v>102</v>
      </c>
      <c r="AE16" s="42">
        <v>19</v>
      </c>
      <c r="AF16" s="49"/>
      <c r="AG16" s="49"/>
      <c r="AH16" s="49"/>
      <c r="AI16" s="49"/>
      <c r="AJ16" s="49"/>
      <c r="AK16" s="49"/>
      <c r="AL16" s="49"/>
      <c r="AM16" s="42">
        <v>7</v>
      </c>
      <c r="AN16" s="53"/>
      <c r="AO16" s="49"/>
      <c r="AP16" s="49"/>
      <c r="AQ16" s="49"/>
      <c r="AR16" s="42">
        <v>10</v>
      </c>
      <c r="AS16" s="42">
        <v>1</v>
      </c>
      <c r="AT16" s="49"/>
      <c r="AU16" s="53"/>
      <c r="AV16" s="42">
        <v>1</v>
      </c>
      <c r="AW16" s="53"/>
      <c r="AX16" s="42">
        <v>2</v>
      </c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2">
        <f t="shared" si="0"/>
        <v>161</v>
      </c>
    </row>
    <row r="17" spans="1:68">
      <c r="A17" s="48">
        <v>92</v>
      </c>
      <c r="B17" s="49"/>
      <c r="C17" s="49"/>
      <c r="D17" s="49"/>
      <c r="E17" s="42">
        <v>8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2">
        <v>3</v>
      </c>
      <c r="AE17" s="49"/>
      <c r="AF17" s="49"/>
      <c r="AG17" s="49"/>
      <c r="AH17" s="49"/>
      <c r="AI17" s="49"/>
      <c r="AJ17" s="49"/>
      <c r="AK17" s="49"/>
      <c r="AL17" s="49"/>
      <c r="AM17" s="53"/>
      <c r="AN17" s="42">
        <v>3</v>
      </c>
      <c r="AO17" s="49"/>
      <c r="AP17" s="49"/>
      <c r="AQ17" s="49"/>
      <c r="AR17" s="42">
        <v>11</v>
      </c>
      <c r="AS17" s="42">
        <v>3</v>
      </c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2">
        <f t="shared" si="0"/>
        <v>28</v>
      </c>
    </row>
    <row r="18" spans="1:68">
      <c r="A18" s="48">
        <v>87</v>
      </c>
      <c r="B18" s="49"/>
      <c r="C18" s="49"/>
      <c r="D18" s="49"/>
      <c r="E18" s="49"/>
      <c r="F18" s="49"/>
      <c r="G18" s="49"/>
      <c r="H18" s="49"/>
      <c r="I18" s="49"/>
      <c r="J18" s="49"/>
      <c r="K18" s="42">
        <v>1</v>
      </c>
      <c r="L18" s="49"/>
      <c r="M18" s="49"/>
      <c r="N18" s="49"/>
      <c r="O18" s="49"/>
      <c r="P18" s="49"/>
      <c r="Q18" s="42">
        <v>2</v>
      </c>
      <c r="R18" s="42">
        <v>22</v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2">
        <v>13</v>
      </c>
      <c r="AE18" s="49"/>
      <c r="AF18" s="49"/>
      <c r="AG18" s="49"/>
      <c r="AH18" s="49"/>
      <c r="AI18" s="49"/>
      <c r="AJ18" s="49"/>
      <c r="AK18" s="49"/>
      <c r="AL18" s="49"/>
      <c r="AM18" s="53"/>
      <c r="AN18" s="53"/>
      <c r="AO18" s="53"/>
      <c r="AP18" s="42">
        <v>13</v>
      </c>
      <c r="AQ18" s="42"/>
      <c r="AR18" s="53"/>
      <c r="AS18" s="53"/>
      <c r="AT18" s="42">
        <v>1</v>
      </c>
      <c r="AU18" s="49"/>
      <c r="AV18" s="49"/>
      <c r="AW18" s="49"/>
      <c r="AX18" s="49"/>
      <c r="AY18" s="42">
        <v>1</v>
      </c>
      <c r="AZ18" s="42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2">
        <f t="shared" si="0"/>
        <v>53</v>
      </c>
    </row>
    <row r="19" spans="1:68">
      <c r="A19" s="48">
        <v>84.5</v>
      </c>
      <c r="B19" s="42">
        <v>1</v>
      </c>
      <c r="C19" s="53"/>
      <c r="D19" s="49"/>
      <c r="E19" s="49"/>
      <c r="F19" s="49"/>
      <c r="G19" s="49"/>
      <c r="H19" s="49"/>
      <c r="I19" s="49"/>
      <c r="J19" s="49"/>
      <c r="K19" s="42">
        <v>25</v>
      </c>
      <c r="L19" s="49"/>
      <c r="M19" s="49"/>
      <c r="N19" s="49"/>
      <c r="O19" s="49"/>
      <c r="P19" s="49"/>
      <c r="Q19" s="42">
        <v>37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2">
        <v>6</v>
      </c>
      <c r="AE19" s="49"/>
      <c r="AF19" s="49"/>
      <c r="AG19" s="49"/>
      <c r="AH19" s="49"/>
      <c r="AI19" s="49"/>
      <c r="AJ19" s="49"/>
      <c r="AK19" s="49"/>
      <c r="AL19" s="49"/>
      <c r="AM19" s="53"/>
      <c r="AN19" s="53"/>
      <c r="AO19" s="53"/>
      <c r="AP19" s="53"/>
      <c r="AQ19" s="42">
        <v>3</v>
      </c>
      <c r="AR19" s="42">
        <v>16</v>
      </c>
      <c r="AS19" s="42">
        <v>36</v>
      </c>
      <c r="AT19" s="42"/>
      <c r="AU19" s="49"/>
      <c r="AV19" s="49"/>
      <c r="AW19" s="49"/>
      <c r="AX19" s="49"/>
      <c r="AY19" s="42">
        <v>7</v>
      </c>
      <c r="AZ19" s="42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2">
        <f t="shared" si="0"/>
        <v>131</v>
      </c>
    </row>
    <row r="20" spans="1:68">
      <c r="A20" s="48">
        <v>78</v>
      </c>
      <c r="B20" s="49"/>
      <c r="C20" s="49"/>
      <c r="D20" s="49"/>
      <c r="E20" s="49"/>
      <c r="F20" s="49"/>
      <c r="G20" s="42">
        <v>1</v>
      </c>
      <c r="H20" s="49"/>
      <c r="I20" s="49"/>
      <c r="J20" s="49"/>
      <c r="K20" s="49"/>
      <c r="L20" s="49"/>
      <c r="M20" s="49"/>
      <c r="N20" s="49"/>
      <c r="O20" s="49"/>
      <c r="P20" s="49"/>
      <c r="Q20" s="42">
        <v>10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53"/>
      <c r="AN20" s="42">
        <v>3</v>
      </c>
      <c r="AO20" s="49"/>
      <c r="AP20" s="49"/>
      <c r="AQ20" s="49"/>
      <c r="AR20" s="42">
        <v>5</v>
      </c>
      <c r="AS20" s="53"/>
      <c r="AT20" s="42">
        <v>2</v>
      </c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2">
        <f t="shared" si="0"/>
        <v>21</v>
      </c>
    </row>
    <row r="21" spans="1:68">
      <c r="A21" s="48">
        <v>76.400000000000006</v>
      </c>
      <c r="B21" s="49"/>
      <c r="C21" s="49"/>
      <c r="D21" s="42">
        <v>224</v>
      </c>
      <c r="E21" s="49"/>
      <c r="F21" s="42">
        <v>14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2">
        <v>33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2">
        <v>3</v>
      </c>
      <c r="AE21" s="49"/>
      <c r="AF21" s="49"/>
      <c r="AG21" s="49"/>
      <c r="AH21" s="49"/>
      <c r="AI21" s="49"/>
      <c r="AJ21" s="49"/>
      <c r="AK21" s="49"/>
      <c r="AL21" s="49"/>
      <c r="AM21" s="42">
        <v>1</v>
      </c>
      <c r="AN21" s="42">
        <v>2</v>
      </c>
      <c r="AO21" s="49"/>
      <c r="AP21" s="49"/>
      <c r="AQ21" s="49"/>
      <c r="AR21" s="53"/>
      <c r="AS21" s="42">
        <v>1</v>
      </c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2">
        <v>3</v>
      </c>
      <c r="BG21" s="49"/>
      <c r="BH21" s="49"/>
      <c r="BI21" s="49"/>
      <c r="BJ21" s="49"/>
      <c r="BK21" s="49"/>
      <c r="BL21" s="49"/>
      <c r="BM21" s="49"/>
      <c r="BN21" s="49"/>
      <c r="BO21" s="49"/>
      <c r="BP21" s="42">
        <f t="shared" si="0"/>
        <v>281</v>
      </c>
    </row>
    <row r="22" spans="1:68">
      <c r="A22" s="48">
        <v>75.5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2">
        <v>13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2">
        <v>1</v>
      </c>
      <c r="AN22" s="42">
        <v>1</v>
      </c>
      <c r="AO22" s="49"/>
      <c r="AP22" s="49"/>
      <c r="AQ22" s="49"/>
      <c r="AR22" s="42">
        <v>4</v>
      </c>
      <c r="AS22" s="53"/>
      <c r="AT22" s="49"/>
      <c r="AU22" s="49"/>
      <c r="AV22" s="49"/>
      <c r="AW22" s="49"/>
      <c r="AX22" s="49"/>
      <c r="AY22" s="49"/>
      <c r="AZ22" s="49"/>
      <c r="BA22" s="53"/>
      <c r="BB22" s="42">
        <v>1</v>
      </c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2">
        <f t="shared" si="0"/>
        <v>20</v>
      </c>
    </row>
    <row r="23" spans="1:68">
      <c r="A23" s="48">
        <v>65</v>
      </c>
      <c r="B23" s="49"/>
      <c r="C23" s="49"/>
      <c r="D23" s="49"/>
      <c r="E23" s="42">
        <v>2</v>
      </c>
      <c r="F23" s="49"/>
      <c r="G23" s="49"/>
      <c r="H23" s="49"/>
      <c r="I23" s="49"/>
      <c r="J23" s="49"/>
      <c r="K23" s="49"/>
      <c r="L23" s="49"/>
      <c r="M23" s="49"/>
      <c r="N23" s="42">
        <v>1</v>
      </c>
      <c r="O23" s="49"/>
      <c r="P23" s="49"/>
      <c r="Q23" s="42">
        <v>11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2">
        <v>2</v>
      </c>
      <c r="AN23" s="42">
        <v>3</v>
      </c>
      <c r="AO23" s="49"/>
      <c r="AP23" s="49"/>
      <c r="AQ23" s="49"/>
      <c r="AR23" s="42">
        <v>3</v>
      </c>
      <c r="AS23" s="53"/>
      <c r="AT23" s="49"/>
      <c r="AU23" s="49"/>
      <c r="AV23" s="49"/>
      <c r="AW23" s="49"/>
      <c r="AX23" s="49"/>
      <c r="AY23" s="42">
        <v>2</v>
      </c>
      <c r="AZ23" s="53"/>
      <c r="BA23" s="49"/>
      <c r="BB23" s="49"/>
      <c r="BC23" s="49"/>
      <c r="BD23" s="42">
        <v>1</v>
      </c>
      <c r="BE23" s="49"/>
      <c r="BF23" s="42">
        <v>4</v>
      </c>
      <c r="BG23" s="49"/>
      <c r="BH23" s="49"/>
      <c r="BI23" s="49"/>
      <c r="BJ23" s="49"/>
      <c r="BK23" s="49"/>
      <c r="BL23" s="49"/>
      <c r="BM23" s="49"/>
      <c r="BN23" s="49"/>
      <c r="BO23" s="49"/>
      <c r="BP23" s="42">
        <f t="shared" si="0"/>
        <v>29</v>
      </c>
    </row>
    <row r="24" spans="1:68">
      <c r="A24" s="48">
        <v>61.2</v>
      </c>
      <c r="B24" s="49"/>
      <c r="C24" s="49"/>
      <c r="D24" s="49"/>
      <c r="E24" s="49"/>
      <c r="F24" s="49"/>
      <c r="G24" s="49"/>
      <c r="H24" s="49"/>
      <c r="I24" s="49"/>
      <c r="J24" s="42">
        <v>1</v>
      </c>
      <c r="K24" s="49"/>
      <c r="L24" s="49"/>
      <c r="M24" s="49"/>
      <c r="N24" s="42">
        <v>2</v>
      </c>
      <c r="O24" s="49"/>
      <c r="P24" s="49"/>
      <c r="Q24" s="42">
        <v>14</v>
      </c>
      <c r="R24" s="42">
        <v>1</v>
      </c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2">
        <v>2</v>
      </c>
      <c r="AE24" s="49"/>
      <c r="AF24" s="49"/>
      <c r="AG24" s="49"/>
      <c r="AH24" s="49"/>
      <c r="AI24" s="49"/>
      <c r="AJ24" s="49"/>
      <c r="AK24" s="49"/>
      <c r="AL24" s="49"/>
      <c r="AM24" s="53"/>
      <c r="AN24" s="42">
        <v>2</v>
      </c>
      <c r="AO24" s="49"/>
      <c r="AP24" s="49"/>
      <c r="AQ24" s="49"/>
      <c r="AR24" s="53"/>
      <c r="AS24" s="53"/>
      <c r="AT24" s="49"/>
      <c r="AU24" s="49"/>
      <c r="AV24" s="42">
        <v>1</v>
      </c>
      <c r="AW24" s="42">
        <v>1</v>
      </c>
      <c r="AX24" s="49"/>
      <c r="AY24" s="49"/>
      <c r="AZ24" s="42">
        <v>1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2">
        <f t="shared" si="0"/>
        <v>25</v>
      </c>
    </row>
    <row r="25" spans="1:68">
      <c r="A25" s="48">
        <v>61</v>
      </c>
      <c r="B25" s="49"/>
      <c r="C25" s="49"/>
      <c r="D25" s="49"/>
      <c r="E25" s="42">
        <v>7</v>
      </c>
      <c r="F25" s="49"/>
      <c r="G25" s="42">
        <v>2</v>
      </c>
      <c r="H25" s="42">
        <v>1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2">
        <v>1</v>
      </c>
      <c r="AE25" s="49"/>
      <c r="AF25" s="49"/>
      <c r="AG25" s="49"/>
      <c r="AH25" s="49"/>
      <c r="AI25" s="49"/>
      <c r="AJ25" s="49"/>
      <c r="AK25" s="49"/>
      <c r="AL25" s="49"/>
      <c r="AM25" s="53"/>
      <c r="AN25" s="53"/>
      <c r="AO25" s="49"/>
      <c r="AP25" s="49"/>
      <c r="AQ25" s="49"/>
      <c r="AR25" s="42">
        <v>2</v>
      </c>
      <c r="AS25" s="42">
        <v>1</v>
      </c>
      <c r="AT25" s="49"/>
      <c r="AU25" s="49"/>
      <c r="AV25" s="49"/>
      <c r="AW25" s="49"/>
      <c r="AX25" s="53"/>
      <c r="AY25" s="53"/>
      <c r="AZ25" s="53"/>
      <c r="BA25" s="49"/>
      <c r="BB25" s="42">
        <v>2</v>
      </c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2">
        <f t="shared" si="0"/>
        <v>16</v>
      </c>
    </row>
    <row r="26" spans="1:68">
      <c r="A26" s="48">
        <v>60.2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2">
        <v>3</v>
      </c>
      <c r="AE26" s="49"/>
      <c r="AF26" s="49"/>
      <c r="AG26" s="49"/>
      <c r="AH26" s="49"/>
      <c r="AI26" s="49"/>
      <c r="AJ26" s="49"/>
      <c r="AK26" s="49"/>
      <c r="AL26" s="49"/>
      <c r="AM26" s="53"/>
      <c r="AN26" s="53"/>
      <c r="AO26" s="49"/>
      <c r="AP26" s="49"/>
      <c r="AQ26" s="49"/>
      <c r="AR26" s="53"/>
      <c r="AS26" s="53"/>
      <c r="AT26" s="49"/>
      <c r="AU26" s="49"/>
      <c r="AV26" s="49"/>
      <c r="AW26" s="49"/>
      <c r="AX26" s="42">
        <v>2</v>
      </c>
      <c r="AY26" s="42"/>
      <c r="AZ26" s="42">
        <v>1</v>
      </c>
      <c r="BA26" s="49"/>
      <c r="BB26" s="49"/>
      <c r="BC26" s="49"/>
      <c r="BD26" s="49"/>
      <c r="BE26" s="49"/>
      <c r="BF26" s="42">
        <v>4</v>
      </c>
      <c r="BG26" s="49"/>
      <c r="BH26" s="49"/>
      <c r="BI26" s="49"/>
      <c r="BJ26" s="49"/>
      <c r="BK26" s="49"/>
      <c r="BL26" s="49"/>
      <c r="BM26" s="49"/>
      <c r="BN26" s="49"/>
      <c r="BO26" s="49"/>
      <c r="BP26" s="42">
        <f t="shared" si="0"/>
        <v>10</v>
      </c>
    </row>
    <row r="27" spans="1:68">
      <c r="A27" s="48">
        <v>60</v>
      </c>
      <c r="B27" s="49"/>
      <c r="C27" s="49"/>
      <c r="D27" s="49"/>
      <c r="E27" s="49"/>
      <c r="F27" s="49"/>
      <c r="G27" s="53"/>
      <c r="H27" s="42">
        <v>67</v>
      </c>
      <c r="I27" s="49"/>
      <c r="J27" s="49"/>
      <c r="K27" s="49"/>
      <c r="L27" s="49"/>
      <c r="M27" s="49"/>
      <c r="N27" s="49"/>
      <c r="O27" s="49"/>
      <c r="P27" s="49"/>
      <c r="Q27" s="42">
        <v>20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2">
        <v>16</v>
      </c>
      <c r="AE27" s="49"/>
      <c r="AF27" s="49"/>
      <c r="AG27" s="49"/>
      <c r="AH27" s="49"/>
      <c r="AI27" s="49"/>
      <c r="AJ27" s="49"/>
      <c r="AK27" s="49"/>
      <c r="AL27" s="49"/>
      <c r="AM27" s="42">
        <v>3</v>
      </c>
      <c r="AN27" s="42">
        <v>4</v>
      </c>
      <c r="AO27" s="49"/>
      <c r="AP27" s="49"/>
      <c r="AQ27" s="49"/>
      <c r="AR27" s="42">
        <v>9</v>
      </c>
      <c r="AS27" s="42">
        <v>4</v>
      </c>
      <c r="AT27" s="49"/>
      <c r="AU27" s="49"/>
      <c r="AV27" s="49"/>
      <c r="AW27" s="49"/>
      <c r="AX27" s="53"/>
      <c r="AY27" s="42">
        <v>11</v>
      </c>
      <c r="AZ27" s="42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2">
        <f t="shared" si="0"/>
        <v>134</v>
      </c>
    </row>
    <row r="28" spans="1:68">
      <c r="A28" s="48">
        <v>58.1</v>
      </c>
      <c r="B28" s="49"/>
      <c r="C28" s="49"/>
      <c r="D28" s="49"/>
      <c r="E28" s="49"/>
      <c r="F28" s="49"/>
      <c r="G28" s="42">
        <v>2</v>
      </c>
      <c r="H28" s="49"/>
      <c r="I28" s="49"/>
      <c r="J28" s="42">
        <v>2</v>
      </c>
      <c r="K28" s="49"/>
      <c r="L28" s="49"/>
      <c r="M28" s="42">
        <v>1</v>
      </c>
      <c r="N28" s="49"/>
      <c r="O28" s="49"/>
      <c r="P28" s="49"/>
      <c r="Q28" s="42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2">
        <v>3</v>
      </c>
      <c r="AE28" s="49"/>
      <c r="AF28" s="49"/>
      <c r="AG28" s="49"/>
      <c r="AH28" s="49"/>
      <c r="AI28" s="49"/>
      <c r="AJ28" s="49"/>
      <c r="AK28" s="49"/>
      <c r="AL28" s="49"/>
      <c r="AM28" s="53"/>
      <c r="AN28" s="42">
        <v>3</v>
      </c>
      <c r="AO28" s="49"/>
      <c r="AP28" s="49"/>
      <c r="AQ28" s="49"/>
      <c r="AR28" s="49"/>
      <c r="AS28" s="49"/>
      <c r="AT28" s="49"/>
      <c r="AU28" s="49"/>
      <c r="AV28" s="49"/>
      <c r="AW28" s="49"/>
      <c r="AX28" s="53"/>
      <c r="AY28" s="53"/>
      <c r="AZ28" s="42">
        <v>2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2">
        <f t="shared" si="0"/>
        <v>13</v>
      </c>
    </row>
    <row r="29" spans="1:68">
      <c r="A29" s="48">
        <v>58</v>
      </c>
      <c r="B29" s="49"/>
      <c r="C29" s="49"/>
      <c r="D29" s="42">
        <v>2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2">
        <v>8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53"/>
      <c r="AN29" s="42">
        <v>4</v>
      </c>
      <c r="AO29" s="49"/>
      <c r="AP29" s="49"/>
      <c r="AQ29" s="49"/>
      <c r="AR29" s="49"/>
      <c r="AS29" s="49"/>
      <c r="AT29" s="49"/>
      <c r="AU29" s="49"/>
      <c r="AV29" s="49"/>
      <c r="AW29" s="49"/>
      <c r="AX29" s="42">
        <v>4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2">
        <f t="shared" si="0"/>
        <v>18</v>
      </c>
    </row>
    <row r="30" spans="1:68">
      <c r="A30" s="48">
        <v>57</v>
      </c>
      <c r="B30" s="49"/>
      <c r="C30" s="49"/>
      <c r="D30" s="49"/>
      <c r="E30" s="49"/>
      <c r="F30" s="49"/>
      <c r="G30" s="42">
        <v>15</v>
      </c>
      <c r="H30" s="49"/>
      <c r="I30" s="49"/>
      <c r="J30" s="49"/>
      <c r="K30" s="49"/>
      <c r="L30" s="49"/>
      <c r="M30" s="49"/>
      <c r="N30" s="49"/>
      <c r="O30" s="49"/>
      <c r="P30" s="49"/>
      <c r="Q30" s="42">
        <v>18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2">
        <v>4</v>
      </c>
      <c r="AE30" s="49"/>
      <c r="AF30" s="49"/>
      <c r="AG30" s="49"/>
      <c r="AH30" s="49"/>
      <c r="AI30" s="49"/>
      <c r="AJ30" s="49"/>
      <c r="AK30" s="49"/>
      <c r="AL30" s="49"/>
      <c r="AM30" s="42">
        <v>9</v>
      </c>
      <c r="AN30" s="42">
        <v>15</v>
      </c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2">
        <f t="shared" si="0"/>
        <v>61</v>
      </c>
    </row>
    <row r="31" spans="1:68">
      <c r="A31" s="48">
        <v>55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2">
        <v>1</v>
      </c>
      <c r="R31" s="49"/>
      <c r="S31" s="49"/>
      <c r="T31" s="49"/>
      <c r="U31" s="42">
        <v>1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2">
        <v>4</v>
      </c>
      <c r="AN31" s="53"/>
      <c r="AO31" s="49"/>
      <c r="AP31" s="49"/>
      <c r="AQ31" s="49"/>
      <c r="AR31" s="42">
        <v>1</v>
      </c>
      <c r="AS31" s="49"/>
      <c r="AT31" s="49"/>
      <c r="AU31" s="49"/>
      <c r="AV31" s="49"/>
      <c r="AW31" s="49"/>
      <c r="AX31" s="49"/>
      <c r="AY31" s="42">
        <v>1</v>
      </c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2">
        <v>2</v>
      </c>
      <c r="BK31" s="49"/>
      <c r="BL31" s="49"/>
      <c r="BM31" s="49"/>
      <c r="BN31" s="49"/>
      <c r="BO31" s="42">
        <v>3</v>
      </c>
      <c r="BP31" s="42">
        <f t="shared" si="0"/>
        <v>13</v>
      </c>
    </row>
    <row r="32" spans="1:68">
      <c r="A32" s="48">
        <v>51.5</v>
      </c>
      <c r="B32" s="42">
        <v>1</v>
      </c>
      <c r="C32" s="53"/>
      <c r="D32" s="42">
        <v>100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2">
        <v>12</v>
      </c>
      <c r="AN32" s="42">
        <v>10</v>
      </c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2">
        <v>2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2">
        <v>9</v>
      </c>
      <c r="BP32" s="42">
        <f t="shared" si="0"/>
        <v>134</v>
      </c>
    </row>
    <row r="33" spans="1:68">
      <c r="A33" s="48">
        <v>43.5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2">
        <v>7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2">
        <v>15</v>
      </c>
      <c r="AF33" s="49"/>
      <c r="AG33" s="49"/>
      <c r="AH33" s="49"/>
      <c r="AI33" s="42">
        <v>23</v>
      </c>
      <c r="AJ33" s="49"/>
      <c r="AK33" s="49"/>
      <c r="AL33" s="49"/>
      <c r="AM33" s="42">
        <v>6</v>
      </c>
      <c r="AN33" s="42">
        <v>22</v>
      </c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2">
        <f t="shared" si="0"/>
        <v>73</v>
      </c>
    </row>
    <row r="34" spans="1:68">
      <c r="A34" s="48">
        <v>41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2">
        <v>1</v>
      </c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2">
        <v>12</v>
      </c>
      <c r="AJ34" s="49"/>
      <c r="AK34" s="49"/>
      <c r="AL34" s="49"/>
      <c r="AM34" s="49"/>
      <c r="AN34" s="42">
        <v>95</v>
      </c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2">
        <v>1</v>
      </c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2">
        <f t="shared" ref="BP34:BP59" si="1">SUM(B34:BO34)</f>
        <v>109</v>
      </c>
    </row>
    <row r="35" spans="1:68">
      <c r="A35" s="48">
        <v>40</v>
      </c>
      <c r="B35" s="42">
        <v>3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2">
        <v>2</v>
      </c>
      <c r="AJ35" s="49"/>
      <c r="AK35" s="42">
        <v>7</v>
      </c>
      <c r="AL35" s="49"/>
      <c r="AM35" s="49"/>
      <c r="AN35" s="42">
        <v>1</v>
      </c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2">
        <f t="shared" si="1"/>
        <v>13</v>
      </c>
    </row>
    <row r="36" spans="1:68">
      <c r="A36" s="48">
        <v>39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2">
        <v>1</v>
      </c>
      <c r="AJ36" s="49"/>
      <c r="AK36" s="49"/>
      <c r="AL36" s="49"/>
      <c r="AM36" s="49"/>
      <c r="AN36" s="42">
        <v>8</v>
      </c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2">
        <v>1</v>
      </c>
      <c r="BP36" s="42">
        <f t="shared" si="1"/>
        <v>10</v>
      </c>
    </row>
    <row r="37" spans="1:68">
      <c r="A37" s="48">
        <v>37</v>
      </c>
      <c r="B37" s="49"/>
      <c r="C37" s="49"/>
      <c r="D37" s="42">
        <v>6</v>
      </c>
      <c r="E37" s="49"/>
      <c r="F37" s="49"/>
      <c r="G37" s="49"/>
      <c r="H37" s="49"/>
      <c r="I37" s="49"/>
      <c r="J37" s="42">
        <v>1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2">
        <v>4</v>
      </c>
      <c r="AJ37" s="49"/>
      <c r="AK37" s="49"/>
      <c r="AL37" s="49"/>
      <c r="AM37" s="42">
        <v>2</v>
      </c>
      <c r="AN37" s="42">
        <v>7</v>
      </c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2">
        <v>3</v>
      </c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2">
        <f t="shared" si="1"/>
        <v>23</v>
      </c>
    </row>
    <row r="38" spans="1:68">
      <c r="A38" s="48">
        <v>35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2">
        <v>4</v>
      </c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2">
        <f t="shared" si="1"/>
        <v>4</v>
      </c>
    </row>
    <row r="39" spans="1:68">
      <c r="A39" s="48">
        <v>32.5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2">
        <v>12</v>
      </c>
      <c r="AJ39" s="49"/>
      <c r="AK39" s="42">
        <v>1</v>
      </c>
      <c r="AL39" s="49"/>
      <c r="AM39" s="42">
        <v>1</v>
      </c>
      <c r="AN39" s="42">
        <v>7</v>
      </c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2">
        <v>1</v>
      </c>
      <c r="BC39" s="49"/>
      <c r="BD39" s="49"/>
      <c r="BE39" s="49"/>
      <c r="BF39" s="49"/>
      <c r="BG39" s="49"/>
      <c r="BH39" s="49"/>
      <c r="BI39" s="49"/>
      <c r="BJ39" s="42">
        <v>2</v>
      </c>
      <c r="BK39" s="49"/>
      <c r="BL39" s="49"/>
      <c r="BM39" s="49"/>
      <c r="BN39" s="49"/>
      <c r="BO39" s="49"/>
      <c r="BP39" s="42">
        <f t="shared" si="1"/>
        <v>24</v>
      </c>
    </row>
    <row r="40" spans="1:68">
      <c r="A40" s="48">
        <v>30.4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2">
        <v>8</v>
      </c>
      <c r="AJ40" s="49"/>
      <c r="AK40" s="49"/>
      <c r="AL40" s="49"/>
      <c r="AM40" s="53"/>
      <c r="AN40" s="42">
        <v>1</v>
      </c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2">
        <f t="shared" si="1"/>
        <v>9</v>
      </c>
    </row>
    <row r="41" spans="1:68">
      <c r="A41" s="48">
        <v>28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2">
        <v>1</v>
      </c>
      <c r="AF41" s="49"/>
      <c r="AG41" s="49"/>
      <c r="AH41" s="49"/>
      <c r="AI41" s="42">
        <v>30</v>
      </c>
      <c r="AJ41" s="49"/>
      <c r="AK41" s="42">
        <v>3</v>
      </c>
      <c r="AL41" s="49"/>
      <c r="AM41" s="42">
        <v>1</v>
      </c>
      <c r="AN41" s="42">
        <v>7</v>
      </c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2">
        <f t="shared" si="1"/>
        <v>42</v>
      </c>
    </row>
    <row r="42" spans="1:68">
      <c r="A42" s="48">
        <v>25.4</v>
      </c>
      <c r="B42" s="49"/>
      <c r="C42" s="49"/>
      <c r="D42" s="49"/>
      <c r="E42" s="49"/>
      <c r="F42" s="49"/>
      <c r="G42" s="49"/>
      <c r="H42" s="49"/>
      <c r="I42" s="49"/>
      <c r="J42" s="42">
        <v>2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2">
        <v>235</v>
      </c>
      <c r="AJ42" s="49"/>
      <c r="AK42" s="49"/>
      <c r="AL42" s="49"/>
      <c r="AM42" s="42">
        <v>4</v>
      </c>
      <c r="AN42" s="42">
        <v>20</v>
      </c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2">
        <v>2</v>
      </c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2">
        <f t="shared" si="1"/>
        <v>263</v>
      </c>
    </row>
    <row r="43" spans="1:68">
      <c r="A43" s="48">
        <v>25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2">
        <v>11</v>
      </c>
      <c r="AJ43" s="49"/>
      <c r="AK43" s="49"/>
      <c r="AL43" s="49"/>
      <c r="AM43" s="49"/>
      <c r="AN43" s="42">
        <v>3</v>
      </c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2">
        <v>2</v>
      </c>
      <c r="BP43" s="42">
        <f t="shared" si="1"/>
        <v>16</v>
      </c>
    </row>
    <row r="44" spans="1:68">
      <c r="A44" s="48">
        <v>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2">
        <v>43</v>
      </c>
      <c r="AJ44" s="49"/>
      <c r="AK44" s="42">
        <v>1</v>
      </c>
      <c r="AL44" s="49"/>
      <c r="AM44" s="42">
        <v>1</v>
      </c>
      <c r="AN44" s="42">
        <v>1</v>
      </c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2">
        <v>2</v>
      </c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2">
        <f t="shared" si="1"/>
        <v>48</v>
      </c>
    </row>
    <row r="45" spans="1:68">
      <c r="A45" s="48">
        <v>22</v>
      </c>
      <c r="B45" s="49"/>
      <c r="C45" s="49"/>
      <c r="D45" s="49"/>
      <c r="E45" s="49"/>
      <c r="F45" s="49"/>
      <c r="G45" s="49"/>
      <c r="H45" s="49"/>
      <c r="I45" s="49"/>
      <c r="J45" s="42">
        <v>3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2">
        <v>7</v>
      </c>
      <c r="AJ45" s="49"/>
      <c r="AK45" s="49"/>
      <c r="AL45" s="49"/>
      <c r="AM45" s="42">
        <v>3</v>
      </c>
      <c r="AN45" s="42">
        <v>3</v>
      </c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2">
        <f t="shared" si="1"/>
        <v>16</v>
      </c>
    </row>
    <row r="46" spans="1:68">
      <c r="A46" s="48">
        <v>19.5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2">
        <v>132</v>
      </c>
      <c r="AJ46" s="49"/>
      <c r="AK46" s="49"/>
      <c r="AL46" s="49"/>
      <c r="AM46" s="49"/>
      <c r="AN46" s="42">
        <v>15</v>
      </c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2">
        <f t="shared" si="1"/>
        <v>147</v>
      </c>
    </row>
    <row r="47" spans="1:68">
      <c r="A47" s="48">
        <v>19</v>
      </c>
      <c r="B47" s="49"/>
      <c r="C47" s="49"/>
      <c r="D47" s="49"/>
      <c r="E47" s="42">
        <v>1</v>
      </c>
      <c r="F47" s="53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2">
        <v>10</v>
      </c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2">
        <f t="shared" si="1"/>
        <v>11</v>
      </c>
    </row>
    <row r="48" spans="1:68">
      <c r="A48" s="48">
        <v>18.3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2">
        <v>3</v>
      </c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2">
        <f t="shared" si="1"/>
        <v>3</v>
      </c>
    </row>
    <row r="49" spans="1:68">
      <c r="A49" s="66" t="s">
        <v>766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2">
        <v>6</v>
      </c>
      <c r="AF49" s="49"/>
      <c r="AG49" s="49"/>
      <c r="AH49" s="49"/>
      <c r="AI49" s="42">
        <v>4</v>
      </c>
      <c r="AJ49" s="49"/>
      <c r="AK49" s="49"/>
      <c r="AL49" s="49"/>
      <c r="AM49" s="42">
        <v>1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2">
        <f t="shared" si="1"/>
        <v>11</v>
      </c>
    </row>
    <row r="50" spans="1:68">
      <c r="A50" s="66" t="s">
        <v>767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53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2">
        <f t="shared" si="1"/>
        <v>0</v>
      </c>
    </row>
    <row r="51" spans="1:68">
      <c r="A51" s="48">
        <v>11.5</v>
      </c>
      <c r="B51" s="49"/>
      <c r="C51" s="49"/>
      <c r="D51" s="49"/>
      <c r="E51" s="49"/>
      <c r="F51" s="49"/>
      <c r="G51" s="49"/>
      <c r="H51" s="49"/>
      <c r="I51" s="49"/>
      <c r="J51" s="42">
        <v>1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2">
        <v>33</v>
      </c>
      <c r="AJ51" s="49"/>
      <c r="AK51" s="49"/>
      <c r="AL51" s="49"/>
      <c r="AM51" s="49"/>
      <c r="AN51" s="42">
        <v>1</v>
      </c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2">
        <v>1</v>
      </c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2">
        <f t="shared" si="1"/>
        <v>36</v>
      </c>
    </row>
    <row r="52" spans="1:68">
      <c r="A52" s="48">
        <v>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2">
        <v>1</v>
      </c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2">
        <f t="shared" si="1"/>
        <v>1</v>
      </c>
    </row>
    <row r="53" spans="1:68">
      <c r="A53" s="67" t="s">
        <v>760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2">
        <v>1</v>
      </c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2">
        <f t="shared" si="1"/>
        <v>1</v>
      </c>
    </row>
    <row r="54" spans="1:68">
      <c r="A54" s="67" t="s">
        <v>769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2">
        <v>46</v>
      </c>
      <c r="AJ54" s="49"/>
      <c r="AK54" s="49"/>
      <c r="AL54" s="49"/>
      <c r="AM54" s="49"/>
      <c r="AN54" s="42">
        <v>1</v>
      </c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2">
        <v>1</v>
      </c>
      <c r="BM54" s="49"/>
      <c r="BN54" s="49"/>
      <c r="BO54" s="49"/>
      <c r="BP54" s="42">
        <f t="shared" si="1"/>
        <v>48</v>
      </c>
    </row>
    <row r="55" spans="1:68">
      <c r="A55" s="68" t="s">
        <v>763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83">
        <v>2</v>
      </c>
      <c r="AE55" s="49"/>
      <c r="AF55" s="49"/>
      <c r="AG55" s="49"/>
      <c r="AH55" s="49"/>
      <c r="AI55" s="83">
        <v>81</v>
      </c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2">
        <f t="shared" si="1"/>
        <v>83</v>
      </c>
    </row>
    <row r="56" spans="1:68">
      <c r="A56" s="66" t="s">
        <v>768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2">
        <v>1</v>
      </c>
      <c r="AB56" s="49"/>
      <c r="AC56" s="49"/>
      <c r="AD56" s="49"/>
      <c r="AE56" s="49"/>
      <c r="AF56" s="49"/>
      <c r="AG56" s="49"/>
      <c r="AH56" s="49"/>
      <c r="AI56" s="42">
        <v>133</v>
      </c>
      <c r="AJ56" s="49"/>
      <c r="AK56" s="49"/>
      <c r="AL56" s="49"/>
      <c r="AM56" s="49"/>
      <c r="AN56" s="42">
        <v>1</v>
      </c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2">
        <v>1</v>
      </c>
      <c r="BG56" s="49"/>
      <c r="BH56" s="49"/>
      <c r="BI56" s="49"/>
      <c r="BJ56" s="49"/>
      <c r="BK56" s="49"/>
      <c r="BL56" s="49"/>
      <c r="BM56" s="49"/>
      <c r="BN56" s="49"/>
      <c r="BO56" s="49"/>
      <c r="BP56" s="42">
        <f t="shared" si="1"/>
        <v>136</v>
      </c>
    </row>
    <row r="57" spans="1:68">
      <c r="A57" s="47">
        <v>-2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2">
        <v>20</v>
      </c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2">
        <f t="shared" si="1"/>
        <v>20</v>
      </c>
    </row>
    <row r="58" spans="1:68">
      <c r="A58" s="47">
        <v>-9.1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2">
        <v>1</v>
      </c>
      <c r="BM58" s="49"/>
      <c r="BN58" s="42">
        <v>1</v>
      </c>
      <c r="BO58" s="49"/>
      <c r="BP58" s="42">
        <f t="shared" si="1"/>
        <v>2</v>
      </c>
    </row>
    <row r="59" spans="1:68">
      <c r="A59" s="47">
        <v>-11.2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84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2">
        <f t="shared" si="1"/>
        <v>0</v>
      </c>
    </row>
    <row r="60" spans="1:68">
      <c r="A60" s="48" t="s">
        <v>470</v>
      </c>
      <c r="B60" s="42">
        <f>SUM(B2:B59)</f>
        <v>5</v>
      </c>
      <c r="C60" s="42">
        <f t="shared" ref="C60:BN60" si="2">SUM(C2:C59)</f>
        <v>0</v>
      </c>
      <c r="D60" s="42">
        <f t="shared" si="2"/>
        <v>337</v>
      </c>
      <c r="E60" s="42">
        <f t="shared" si="2"/>
        <v>18</v>
      </c>
      <c r="F60" s="42">
        <f t="shared" si="2"/>
        <v>18</v>
      </c>
      <c r="G60" s="42">
        <f t="shared" si="2"/>
        <v>20</v>
      </c>
      <c r="H60" s="42">
        <f t="shared" si="2"/>
        <v>68</v>
      </c>
      <c r="I60" s="42">
        <f t="shared" si="2"/>
        <v>0</v>
      </c>
      <c r="J60" s="42">
        <f t="shared" si="2"/>
        <v>14</v>
      </c>
      <c r="K60" s="42">
        <f t="shared" si="2"/>
        <v>27</v>
      </c>
      <c r="L60" s="42">
        <f t="shared" si="2"/>
        <v>0</v>
      </c>
      <c r="M60" s="42">
        <f t="shared" si="2"/>
        <v>8</v>
      </c>
      <c r="N60" s="42">
        <f t="shared" si="2"/>
        <v>6</v>
      </c>
      <c r="O60" s="42">
        <f t="shared" si="2"/>
        <v>0</v>
      </c>
      <c r="P60" s="42">
        <f t="shared" si="2"/>
        <v>15</v>
      </c>
      <c r="Q60" s="42">
        <f t="shared" si="2"/>
        <v>676</v>
      </c>
      <c r="R60" s="42">
        <f t="shared" si="2"/>
        <v>24</v>
      </c>
      <c r="S60" s="42">
        <f t="shared" si="2"/>
        <v>0</v>
      </c>
      <c r="T60" s="42">
        <f t="shared" si="2"/>
        <v>1</v>
      </c>
      <c r="U60" s="42">
        <f t="shared" si="2"/>
        <v>1</v>
      </c>
      <c r="V60" s="42">
        <f t="shared" si="2"/>
        <v>0</v>
      </c>
      <c r="W60" s="42">
        <f t="shared" si="2"/>
        <v>0</v>
      </c>
      <c r="X60" s="42">
        <f t="shared" si="2"/>
        <v>12</v>
      </c>
      <c r="Y60" s="42">
        <f t="shared" si="2"/>
        <v>1</v>
      </c>
      <c r="Z60" s="42">
        <f t="shared" si="2"/>
        <v>0</v>
      </c>
      <c r="AA60" s="42">
        <f t="shared" si="2"/>
        <v>1</v>
      </c>
      <c r="AB60" s="42">
        <f t="shared" si="2"/>
        <v>0</v>
      </c>
      <c r="AC60" s="42">
        <f t="shared" si="2"/>
        <v>0</v>
      </c>
      <c r="AD60" s="42">
        <f t="shared" si="2"/>
        <v>866</v>
      </c>
      <c r="AE60" s="42">
        <f t="shared" si="2"/>
        <v>58</v>
      </c>
      <c r="AF60" s="42">
        <f t="shared" si="2"/>
        <v>0</v>
      </c>
      <c r="AG60" s="42">
        <f t="shared" si="2"/>
        <v>8</v>
      </c>
      <c r="AH60" s="42">
        <f t="shared" si="2"/>
        <v>0</v>
      </c>
      <c r="AI60" s="42">
        <f t="shared" si="2"/>
        <v>850</v>
      </c>
      <c r="AJ60" s="42">
        <f t="shared" si="2"/>
        <v>0</v>
      </c>
      <c r="AK60" s="42">
        <f t="shared" si="2"/>
        <v>12</v>
      </c>
      <c r="AL60" s="42">
        <f t="shared" si="2"/>
        <v>0</v>
      </c>
      <c r="AM60" s="42">
        <f t="shared" si="2"/>
        <v>91</v>
      </c>
      <c r="AN60" s="42">
        <f t="shared" si="2"/>
        <v>268</v>
      </c>
      <c r="AO60" s="42">
        <f t="shared" si="2"/>
        <v>0</v>
      </c>
      <c r="AP60" s="42">
        <f t="shared" si="2"/>
        <v>13</v>
      </c>
      <c r="AQ60" s="42">
        <f t="shared" si="2"/>
        <v>4</v>
      </c>
      <c r="AR60" s="42">
        <f t="shared" si="2"/>
        <v>82</v>
      </c>
      <c r="AS60" s="42">
        <f t="shared" si="2"/>
        <v>119</v>
      </c>
      <c r="AT60" s="42">
        <f t="shared" si="2"/>
        <v>3</v>
      </c>
      <c r="AU60" s="42">
        <f t="shared" si="2"/>
        <v>0</v>
      </c>
      <c r="AV60" s="42">
        <f t="shared" si="2"/>
        <v>2</v>
      </c>
      <c r="AW60" s="42">
        <f t="shared" si="2"/>
        <v>1</v>
      </c>
      <c r="AX60" s="42">
        <f t="shared" si="2"/>
        <v>15</v>
      </c>
      <c r="AY60" s="42">
        <f t="shared" si="2"/>
        <v>70</v>
      </c>
      <c r="AZ60" s="42">
        <f t="shared" si="2"/>
        <v>10</v>
      </c>
      <c r="BA60" s="42">
        <f t="shared" si="2"/>
        <v>0</v>
      </c>
      <c r="BB60" s="42">
        <f t="shared" si="2"/>
        <v>12</v>
      </c>
      <c r="BC60" s="42">
        <f t="shared" si="2"/>
        <v>0</v>
      </c>
      <c r="BD60" s="42">
        <f t="shared" si="2"/>
        <v>1</v>
      </c>
      <c r="BE60" s="42">
        <f t="shared" si="2"/>
        <v>0</v>
      </c>
      <c r="BF60" s="42">
        <f t="shared" si="2"/>
        <v>12</v>
      </c>
      <c r="BG60" s="42">
        <f t="shared" si="2"/>
        <v>0</v>
      </c>
      <c r="BH60" s="42">
        <f t="shared" si="2"/>
        <v>0</v>
      </c>
      <c r="BI60" s="42">
        <f t="shared" si="2"/>
        <v>0</v>
      </c>
      <c r="BJ60" s="42">
        <f t="shared" si="2"/>
        <v>4</v>
      </c>
      <c r="BK60" s="42">
        <f t="shared" si="2"/>
        <v>0</v>
      </c>
      <c r="BL60" s="42">
        <f t="shared" si="2"/>
        <v>2</v>
      </c>
      <c r="BM60" s="42">
        <f t="shared" si="2"/>
        <v>0</v>
      </c>
      <c r="BN60" s="42">
        <f t="shared" si="2"/>
        <v>1</v>
      </c>
      <c r="BO60" s="42">
        <f t="shared" ref="BO60" si="3">SUM(BO2:BO59)</f>
        <v>16</v>
      </c>
      <c r="BP60" s="42">
        <f>SUM(BP2:BP59)</f>
        <v>3772</v>
      </c>
    </row>
    <row r="61" spans="1:68">
      <c r="A61" s="54" t="s">
        <v>770</v>
      </c>
      <c r="BP61" s="55"/>
    </row>
    <row r="62" spans="1:68">
      <c r="A62" s="88" t="s">
        <v>771</v>
      </c>
    </row>
  </sheetData>
  <sortState ref="A3:BP59">
    <sortCondition descending="1" ref="A3:A59"/>
  </sortState>
  <phoneticPr fontId="17" type="noConversion"/>
  <pageMargins left="0.7" right="0.7" top="0.75" bottom="0.75" header="0.3" footer="0.3"/>
  <pageSetup scale="40" fitToHeight="3" orientation="landscape"/>
  <headerFooter>
    <oddHeader>&amp;C&amp;"Calibri,Regular"&amp;K000000Day in the Life of the Hudson _x000D_Fish 10/20/16_x000D_</oddHeader>
    <oddFooter>&amp;C&amp;"Calibri,Regular"&amp;K000000&amp;P</oddFooter>
  </headerFooter>
  <colBreaks count="1" manualBreakCount="1">
    <brk id="45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9" sqref="D29"/>
    </sheetView>
  </sheetViews>
  <sheetFormatPr baseColWidth="10" defaultColWidth="8.83203125" defaultRowHeight="14" x14ac:dyDescent="0"/>
  <cols>
    <col min="1" max="1" width="8.83203125" style="28"/>
    <col min="2" max="2" width="10.6640625" bestFit="1" customWidth="1"/>
  </cols>
  <sheetData>
    <row r="1" spans="1:5" ht="74">
      <c r="A1" s="30" t="s">
        <v>199</v>
      </c>
      <c r="B1" s="25" t="s">
        <v>122</v>
      </c>
      <c r="C1" s="5" t="s">
        <v>116</v>
      </c>
      <c r="D1" s="5" t="s">
        <v>124</v>
      </c>
      <c r="E1" s="26" t="s">
        <v>177</v>
      </c>
    </row>
    <row r="2" spans="1:5">
      <c r="A2" s="28" t="s">
        <v>281</v>
      </c>
      <c r="B2" s="29">
        <v>42663</v>
      </c>
      <c r="C2" t="s">
        <v>200</v>
      </c>
      <c r="E2" t="s">
        <v>213</v>
      </c>
    </row>
    <row r="3" spans="1:5">
      <c r="A3" s="28" t="s">
        <v>280</v>
      </c>
      <c r="B3" s="29">
        <v>42663</v>
      </c>
      <c r="C3" t="s">
        <v>225</v>
      </c>
      <c r="E3" t="s">
        <v>231</v>
      </c>
    </row>
    <row r="4" spans="1:5">
      <c r="A4" s="28" t="s">
        <v>282</v>
      </c>
      <c r="B4" s="34">
        <v>42663</v>
      </c>
      <c r="C4" t="s">
        <v>237</v>
      </c>
      <c r="E4" t="s">
        <v>248</v>
      </c>
    </row>
    <row r="5" spans="1:5">
      <c r="A5" s="37" t="s">
        <v>290</v>
      </c>
      <c r="B5" s="34">
        <v>42663</v>
      </c>
      <c r="C5" t="s">
        <v>291</v>
      </c>
      <c r="E5" t="s">
        <v>294</v>
      </c>
    </row>
    <row r="6" spans="1:5">
      <c r="A6" s="37" t="s">
        <v>418</v>
      </c>
      <c r="B6" s="34">
        <v>42663</v>
      </c>
      <c r="C6" t="s">
        <v>474</v>
      </c>
      <c r="E6" t="s">
        <v>695</v>
      </c>
    </row>
    <row r="7" spans="1:5">
      <c r="A7" s="37" t="s">
        <v>419</v>
      </c>
      <c r="B7" s="34">
        <v>42663</v>
      </c>
      <c r="C7" t="s">
        <v>568</v>
      </c>
      <c r="E7" t="s">
        <v>696</v>
      </c>
    </row>
    <row r="8" spans="1:5">
      <c r="A8" s="37" t="s">
        <v>697</v>
      </c>
      <c r="B8" s="34">
        <v>42663</v>
      </c>
      <c r="C8" t="s">
        <v>569</v>
      </c>
      <c r="E8" t="s">
        <v>698</v>
      </c>
    </row>
    <row r="9" spans="1:5">
      <c r="A9" s="37" t="s">
        <v>304</v>
      </c>
      <c r="B9" s="34">
        <v>42663</v>
      </c>
      <c r="C9" t="s">
        <v>435</v>
      </c>
      <c r="E9" t="s">
        <v>699</v>
      </c>
    </row>
    <row r="10" spans="1:5">
      <c r="A10" s="37" t="s">
        <v>309</v>
      </c>
      <c r="B10" s="34">
        <v>42663</v>
      </c>
      <c r="C10" t="s">
        <v>482</v>
      </c>
      <c r="E10" t="s">
        <v>700</v>
      </c>
    </row>
    <row r="11" spans="1:5">
      <c r="A11" s="37" t="s">
        <v>701</v>
      </c>
      <c r="B11" s="34">
        <v>42663</v>
      </c>
      <c r="C11" t="s">
        <v>702</v>
      </c>
      <c r="E11" t="s">
        <v>703</v>
      </c>
    </row>
    <row r="12" spans="1:5">
      <c r="A12" s="37" t="s">
        <v>412</v>
      </c>
      <c r="B12" s="34">
        <v>42663</v>
      </c>
      <c r="C12" t="s">
        <v>704</v>
      </c>
      <c r="E12" t="s">
        <v>705</v>
      </c>
    </row>
    <row r="13" spans="1:5">
      <c r="A13" s="37" t="s">
        <v>422</v>
      </c>
      <c r="B13" s="34">
        <v>42663</v>
      </c>
      <c r="C13" t="s">
        <v>706</v>
      </c>
      <c r="E13" t="s">
        <v>707</v>
      </c>
    </row>
    <row r="14" spans="1:5">
      <c r="A14" s="37" t="s">
        <v>406</v>
      </c>
      <c r="B14" s="34">
        <v>42663</v>
      </c>
      <c r="C14" t="s">
        <v>708</v>
      </c>
      <c r="E14" t="s">
        <v>709</v>
      </c>
    </row>
    <row r="15" spans="1:5">
      <c r="A15" s="37" t="s">
        <v>315</v>
      </c>
      <c r="B15" s="34">
        <v>42663</v>
      </c>
      <c r="C15" t="s">
        <v>402</v>
      </c>
      <c r="E15" t="s">
        <v>710</v>
      </c>
    </row>
    <row r="16" spans="1:5">
      <c r="A16" s="37" t="s">
        <v>316</v>
      </c>
      <c r="B16" s="34">
        <v>42663</v>
      </c>
      <c r="C16" t="s">
        <v>711</v>
      </c>
      <c r="E16" t="s">
        <v>712</v>
      </c>
    </row>
    <row r="17" spans="1:5">
      <c r="A17" s="37" t="s">
        <v>323</v>
      </c>
      <c r="B17" s="34">
        <v>42663</v>
      </c>
      <c r="C17" t="s">
        <v>387</v>
      </c>
      <c r="E17" t="s">
        <v>713</v>
      </c>
    </row>
    <row r="18" spans="1:5">
      <c r="A18" s="37" t="s">
        <v>380</v>
      </c>
      <c r="B18" s="34">
        <v>42663</v>
      </c>
      <c r="C18" t="s">
        <v>497</v>
      </c>
      <c r="E18" t="s">
        <v>714</v>
      </c>
    </row>
    <row r="19" spans="1:5">
      <c r="A19" s="37" t="s">
        <v>327</v>
      </c>
      <c r="B19" s="34">
        <v>42663</v>
      </c>
      <c r="C19" t="s">
        <v>524</v>
      </c>
      <c r="E19" t="s">
        <v>715</v>
      </c>
    </row>
    <row r="20" spans="1:5">
      <c r="A20" s="37" t="s">
        <v>328</v>
      </c>
      <c r="B20" s="34">
        <v>42663</v>
      </c>
      <c r="C20" t="s">
        <v>716</v>
      </c>
      <c r="E20" t="s">
        <v>717</v>
      </c>
    </row>
    <row r="21" spans="1:5">
      <c r="A21" s="37" t="s">
        <v>329</v>
      </c>
      <c r="B21" s="34">
        <v>42663</v>
      </c>
      <c r="C21" t="s">
        <v>718</v>
      </c>
      <c r="E21" t="s">
        <v>719</v>
      </c>
    </row>
    <row r="22" spans="1:5">
      <c r="A22" s="37" t="s">
        <v>333</v>
      </c>
      <c r="B22" s="34">
        <v>42663</v>
      </c>
      <c r="C22" t="s">
        <v>532</v>
      </c>
      <c r="E22" t="s">
        <v>720</v>
      </c>
    </row>
    <row r="23" spans="1:5">
      <c r="A23" s="37" t="s">
        <v>359</v>
      </c>
      <c r="B23" s="34">
        <v>42663</v>
      </c>
      <c r="C23" t="s">
        <v>599</v>
      </c>
      <c r="E23" t="s">
        <v>721</v>
      </c>
    </row>
    <row r="24" spans="1:5">
      <c r="A24" s="37" t="s">
        <v>337</v>
      </c>
      <c r="B24" s="34">
        <v>42663</v>
      </c>
      <c r="C24" t="s">
        <v>558</v>
      </c>
      <c r="E24" t="s">
        <v>722</v>
      </c>
    </row>
    <row r="25" spans="1:5">
      <c r="A25" s="37" t="s">
        <v>338</v>
      </c>
      <c r="B25" s="34">
        <v>42663</v>
      </c>
      <c r="C25" t="s">
        <v>357</v>
      </c>
      <c r="E25" t="s">
        <v>723</v>
      </c>
    </row>
    <row r="26" spans="1:5">
      <c r="A26" s="37" t="s">
        <v>342</v>
      </c>
      <c r="B26" s="34">
        <v>42663</v>
      </c>
      <c r="C26" t="s">
        <v>562</v>
      </c>
      <c r="E26" t="s">
        <v>724</v>
      </c>
    </row>
    <row r="27" spans="1:5">
      <c r="A27" s="37" t="s">
        <v>343</v>
      </c>
      <c r="B27" s="34">
        <v>42663</v>
      </c>
      <c r="C27" t="s">
        <v>725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selection sqref="A1:XFD1"/>
    </sheetView>
  </sheetViews>
  <sheetFormatPr baseColWidth="10" defaultColWidth="8.83203125" defaultRowHeight="14" x14ac:dyDescent="0"/>
  <cols>
    <col min="1" max="1" width="8.83203125" style="28"/>
    <col min="4" max="4" width="10.6640625" bestFit="1" customWidth="1"/>
  </cols>
  <sheetData>
    <row r="1" spans="1:26" ht="99">
      <c r="A1" s="30" t="s">
        <v>199</v>
      </c>
      <c r="B1" s="4" t="s">
        <v>115</v>
      </c>
      <c r="C1" s="5" t="s">
        <v>116</v>
      </c>
      <c r="D1" s="25" t="s">
        <v>122</v>
      </c>
      <c r="E1" s="25" t="s">
        <v>178</v>
      </c>
      <c r="F1" s="25" t="s">
        <v>179</v>
      </c>
      <c r="G1" s="25" t="s">
        <v>180</v>
      </c>
      <c r="H1" s="25" t="s">
        <v>181</v>
      </c>
      <c r="I1" s="25" t="s">
        <v>182</v>
      </c>
      <c r="J1" s="25" t="s">
        <v>183</v>
      </c>
      <c r="K1" s="27" t="s">
        <v>184</v>
      </c>
      <c r="L1" s="25" t="s">
        <v>185</v>
      </c>
      <c r="M1" s="25" t="s">
        <v>186</v>
      </c>
      <c r="N1" s="25" t="s">
        <v>187</v>
      </c>
      <c r="O1" s="25" t="s">
        <v>188</v>
      </c>
      <c r="P1" s="25" t="s">
        <v>189</v>
      </c>
      <c r="Q1" s="25" t="s">
        <v>190</v>
      </c>
      <c r="R1" s="25" t="s">
        <v>191</v>
      </c>
      <c r="S1" s="25" t="s">
        <v>192</v>
      </c>
      <c r="T1" s="25" t="s">
        <v>193</v>
      </c>
      <c r="U1" s="25" t="s">
        <v>194</v>
      </c>
      <c r="V1" s="25" t="s">
        <v>195</v>
      </c>
      <c r="W1" s="25" t="s">
        <v>196</v>
      </c>
      <c r="X1" s="25" t="s">
        <v>197</v>
      </c>
      <c r="Y1" s="25" t="s">
        <v>155</v>
      </c>
      <c r="Z1" s="25" t="s">
        <v>198</v>
      </c>
    </row>
    <row r="2" spans="1:26">
      <c r="A2" s="28" t="s">
        <v>279</v>
      </c>
      <c r="C2" t="s">
        <v>215</v>
      </c>
      <c r="D2" s="29">
        <v>42663</v>
      </c>
      <c r="E2" s="31">
        <v>0.45833333333333331</v>
      </c>
      <c r="F2">
        <v>16.5</v>
      </c>
      <c r="N2" t="s">
        <v>212</v>
      </c>
      <c r="O2" t="s">
        <v>212</v>
      </c>
      <c r="Y2" t="s">
        <v>222</v>
      </c>
    </row>
    <row r="3" spans="1:26">
      <c r="A3" s="28" t="s">
        <v>283</v>
      </c>
      <c r="C3" t="s">
        <v>287</v>
      </c>
      <c r="D3" s="34">
        <v>42663</v>
      </c>
      <c r="E3" s="35">
        <v>0.45833333333333331</v>
      </c>
      <c r="J3" t="s">
        <v>289</v>
      </c>
      <c r="N3" t="s">
        <v>212</v>
      </c>
      <c r="O3" t="s">
        <v>212</v>
      </c>
      <c r="P3" t="s">
        <v>212</v>
      </c>
      <c r="Y3" t="s">
        <v>288</v>
      </c>
    </row>
    <row r="4" spans="1:26">
      <c r="A4" s="28" t="s">
        <v>304</v>
      </c>
      <c r="C4" t="s">
        <v>435</v>
      </c>
      <c r="E4" s="35">
        <v>0.40625</v>
      </c>
      <c r="F4">
        <v>7.5</v>
      </c>
      <c r="L4" t="s">
        <v>212</v>
      </c>
      <c r="N4" t="s">
        <v>212</v>
      </c>
      <c r="O4" t="s">
        <v>212</v>
      </c>
      <c r="P4" t="s">
        <v>212</v>
      </c>
      <c r="Y4" t="s">
        <v>512</v>
      </c>
    </row>
    <row r="5" spans="1:26">
      <c r="A5" s="37" t="s">
        <v>307</v>
      </c>
      <c r="C5" t="s">
        <v>481</v>
      </c>
      <c r="E5" s="35">
        <v>0.39097222222222222</v>
      </c>
      <c r="N5" t="s">
        <v>212</v>
      </c>
      <c r="Y5" t="s">
        <v>513</v>
      </c>
    </row>
    <row r="6" spans="1:26">
      <c r="A6" s="37" t="s">
        <v>309</v>
      </c>
      <c r="C6" t="s">
        <v>440</v>
      </c>
      <c r="E6" s="35">
        <v>0.41666666666666669</v>
      </c>
      <c r="F6">
        <v>20</v>
      </c>
      <c r="G6" t="s">
        <v>514</v>
      </c>
      <c r="H6">
        <v>5</v>
      </c>
      <c r="L6" t="s">
        <v>212</v>
      </c>
      <c r="M6" t="s">
        <v>212</v>
      </c>
      <c r="S6" t="s">
        <v>212</v>
      </c>
      <c r="U6" t="s">
        <v>212</v>
      </c>
      <c r="Y6" t="s">
        <v>515</v>
      </c>
    </row>
    <row r="7" spans="1:26">
      <c r="A7" s="37" t="s">
        <v>422</v>
      </c>
      <c r="C7" t="s">
        <v>516</v>
      </c>
      <c r="E7" s="35">
        <v>0.5</v>
      </c>
      <c r="G7" t="s">
        <v>514</v>
      </c>
      <c r="L7" t="s">
        <v>212</v>
      </c>
      <c r="N7" t="s">
        <v>212</v>
      </c>
      <c r="O7" t="s">
        <v>212</v>
      </c>
      <c r="P7" t="s">
        <v>212</v>
      </c>
      <c r="T7" t="s">
        <v>212</v>
      </c>
    </row>
    <row r="8" spans="1:26">
      <c r="A8" s="37" t="s">
        <v>406</v>
      </c>
      <c r="C8" t="s">
        <v>517</v>
      </c>
      <c r="E8" s="35">
        <v>0.40972222222222227</v>
      </c>
      <c r="F8">
        <v>10</v>
      </c>
      <c r="G8" t="s">
        <v>514</v>
      </c>
      <c r="I8" t="s">
        <v>514</v>
      </c>
      <c r="J8" t="s">
        <v>514</v>
      </c>
      <c r="L8" t="s">
        <v>212</v>
      </c>
      <c r="M8" t="s">
        <v>212</v>
      </c>
      <c r="N8" t="s">
        <v>212</v>
      </c>
      <c r="O8" t="s">
        <v>212</v>
      </c>
      <c r="P8" t="s">
        <v>212</v>
      </c>
      <c r="Y8" t="s">
        <v>518</v>
      </c>
    </row>
    <row r="9" spans="1:26">
      <c r="A9" s="37" t="s">
        <v>318</v>
      </c>
      <c r="C9" t="s">
        <v>491</v>
      </c>
      <c r="E9" s="35">
        <v>0.48472222222222222</v>
      </c>
      <c r="L9" t="s">
        <v>212</v>
      </c>
      <c r="N9" t="s">
        <v>212</v>
      </c>
      <c r="Y9" t="s">
        <v>519</v>
      </c>
    </row>
    <row r="10" spans="1:26">
      <c r="A10" s="37" t="s">
        <v>323</v>
      </c>
      <c r="C10" t="s">
        <v>387</v>
      </c>
      <c r="E10" s="35">
        <v>0.47916666666666669</v>
      </c>
      <c r="L10" t="s">
        <v>212</v>
      </c>
      <c r="M10" t="s">
        <v>212</v>
      </c>
      <c r="T10" t="s">
        <v>212</v>
      </c>
      <c r="U10" t="s">
        <v>212</v>
      </c>
      <c r="W10" t="s">
        <v>212</v>
      </c>
      <c r="Y10" t="s">
        <v>520</v>
      </c>
    </row>
    <row r="11" spans="1:26">
      <c r="A11" s="37" t="s">
        <v>382</v>
      </c>
      <c r="C11" t="s">
        <v>521</v>
      </c>
      <c r="E11" s="35">
        <v>0.45</v>
      </c>
      <c r="F11">
        <v>10.199999999999999</v>
      </c>
      <c r="M11" t="s">
        <v>212</v>
      </c>
      <c r="N11" t="s">
        <v>212</v>
      </c>
      <c r="O11" t="s">
        <v>212</v>
      </c>
      <c r="P11" t="s">
        <v>212</v>
      </c>
    </row>
    <row r="12" spans="1:26">
      <c r="A12" s="37" t="s">
        <v>326</v>
      </c>
      <c r="C12" t="s">
        <v>497</v>
      </c>
      <c r="E12" s="35">
        <v>0.4375</v>
      </c>
      <c r="F12">
        <v>18</v>
      </c>
      <c r="L12" t="s">
        <v>523</v>
      </c>
      <c r="O12" t="s">
        <v>522</v>
      </c>
      <c r="P12" t="s">
        <v>522</v>
      </c>
      <c r="T12" t="s">
        <v>522</v>
      </c>
    </row>
    <row r="13" spans="1:26">
      <c r="A13" s="37" t="s">
        <v>380</v>
      </c>
      <c r="C13" t="s">
        <v>524</v>
      </c>
      <c r="E13" s="35">
        <v>0.47916666666666669</v>
      </c>
      <c r="F13">
        <v>15.25</v>
      </c>
      <c r="L13" t="s">
        <v>523</v>
      </c>
      <c r="M13" t="s">
        <v>523</v>
      </c>
      <c r="R13" t="s">
        <v>523</v>
      </c>
      <c r="V13" t="s">
        <v>523</v>
      </c>
      <c r="W13" t="s">
        <v>523</v>
      </c>
    </row>
    <row r="14" spans="1:26">
      <c r="A14" s="37" t="s">
        <v>329</v>
      </c>
      <c r="C14" t="s">
        <v>525</v>
      </c>
      <c r="E14" s="35">
        <v>0.4513888888888889</v>
      </c>
      <c r="F14">
        <v>15</v>
      </c>
      <c r="K14" t="s">
        <v>526</v>
      </c>
      <c r="N14" t="s">
        <v>527</v>
      </c>
      <c r="R14" t="s">
        <v>522</v>
      </c>
    </row>
    <row r="15" spans="1:26">
      <c r="A15" s="37" t="s">
        <v>330</v>
      </c>
      <c r="C15" t="s">
        <v>528</v>
      </c>
      <c r="E15" s="35">
        <v>0.44930555555555557</v>
      </c>
      <c r="F15">
        <v>20</v>
      </c>
      <c r="L15" t="s">
        <v>527</v>
      </c>
      <c r="M15" t="s">
        <v>523</v>
      </c>
      <c r="N15" t="s">
        <v>522</v>
      </c>
      <c r="O15" t="s">
        <v>523</v>
      </c>
      <c r="R15" t="s">
        <v>527</v>
      </c>
    </row>
    <row r="16" spans="1:26">
      <c r="A16" s="37" t="s">
        <v>331</v>
      </c>
      <c r="C16" t="s">
        <v>529</v>
      </c>
      <c r="E16" s="35">
        <v>0.47916666666666669</v>
      </c>
      <c r="F16">
        <v>16</v>
      </c>
      <c r="G16" t="s">
        <v>530</v>
      </c>
      <c r="J16" t="s">
        <v>530</v>
      </c>
      <c r="K16" t="s">
        <v>531</v>
      </c>
      <c r="L16" t="s">
        <v>523</v>
      </c>
      <c r="M16" t="s">
        <v>523</v>
      </c>
      <c r="N16" t="s">
        <v>527</v>
      </c>
      <c r="O16" t="s">
        <v>522</v>
      </c>
      <c r="P16" t="s">
        <v>522</v>
      </c>
      <c r="R16" t="s">
        <v>523</v>
      </c>
      <c r="V16" t="s">
        <v>522</v>
      </c>
      <c r="W16" t="s">
        <v>522</v>
      </c>
    </row>
    <row r="17" spans="1:24">
      <c r="A17" s="37" t="s">
        <v>333</v>
      </c>
      <c r="C17" t="s">
        <v>532</v>
      </c>
      <c r="E17" s="35">
        <v>0.46875</v>
      </c>
      <c r="N17" t="s">
        <v>527</v>
      </c>
      <c r="T17" t="s">
        <v>522</v>
      </c>
      <c r="X17" t="s">
        <v>522</v>
      </c>
    </row>
    <row r="18" spans="1:24">
      <c r="A18" s="37" t="s">
        <v>336</v>
      </c>
      <c r="C18" t="s">
        <v>533</v>
      </c>
      <c r="E18" s="35">
        <v>0.41666666666666669</v>
      </c>
      <c r="F18">
        <v>10</v>
      </c>
      <c r="I18" t="s">
        <v>530</v>
      </c>
      <c r="L18" t="s">
        <v>527</v>
      </c>
      <c r="M18" t="s">
        <v>522</v>
      </c>
      <c r="N18" t="s">
        <v>522</v>
      </c>
      <c r="O18" t="s">
        <v>523</v>
      </c>
      <c r="P18" t="s">
        <v>523</v>
      </c>
      <c r="T18" t="s">
        <v>522</v>
      </c>
    </row>
    <row r="19" spans="1:24">
      <c r="A19" s="37" t="s">
        <v>337</v>
      </c>
      <c r="C19" t="s">
        <v>534</v>
      </c>
      <c r="E19" s="35">
        <v>0.4236111111111111</v>
      </c>
      <c r="F19">
        <v>15</v>
      </c>
      <c r="J19" t="s">
        <v>530</v>
      </c>
      <c r="L19" t="s">
        <v>523</v>
      </c>
      <c r="M19" t="s">
        <v>523</v>
      </c>
      <c r="N19" t="s">
        <v>523</v>
      </c>
      <c r="O19" t="s">
        <v>523</v>
      </c>
      <c r="P19" t="s">
        <v>522</v>
      </c>
      <c r="T19" t="s">
        <v>522</v>
      </c>
      <c r="U19" t="s">
        <v>522</v>
      </c>
      <c r="V19" t="s">
        <v>522</v>
      </c>
    </row>
    <row r="20" spans="1:24">
      <c r="A20" s="37" t="s">
        <v>338</v>
      </c>
      <c r="C20" t="s">
        <v>535</v>
      </c>
      <c r="E20" s="35">
        <v>0.54375000000000007</v>
      </c>
      <c r="F20">
        <v>8</v>
      </c>
      <c r="L20" t="s">
        <v>523</v>
      </c>
      <c r="N20" t="s">
        <v>527</v>
      </c>
      <c r="O20" t="s">
        <v>522</v>
      </c>
      <c r="P20" t="s">
        <v>522</v>
      </c>
      <c r="V20" t="s">
        <v>522</v>
      </c>
    </row>
    <row r="21" spans="1:24">
      <c r="A21" s="37" t="s">
        <v>354</v>
      </c>
      <c r="C21" t="s">
        <v>536</v>
      </c>
      <c r="E21" s="35">
        <v>0.46180555555555558</v>
      </c>
      <c r="L21" t="s">
        <v>212</v>
      </c>
      <c r="M21" t="s">
        <v>212</v>
      </c>
      <c r="N21" t="s">
        <v>212</v>
      </c>
    </row>
    <row r="22" spans="1:24">
      <c r="A22" s="37" t="s">
        <v>340</v>
      </c>
      <c r="C22" t="s">
        <v>537</v>
      </c>
      <c r="E22" s="35">
        <v>0.47916666666666669</v>
      </c>
      <c r="F22">
        <v>6.5</v>
      </c>
      <c r="L22" t="s">
        <v>522</v>
      </c>
      <c r="N22" t="s">
        <v>522</v>
      </c>
      <c r="O22" t="s">
        <v>523</v>
      </c>
      <c r="P22" t="s">
        <v>523</v>
      </c>
      <c r="R22" t="s">
        <v>522</v>
      </c>
      <c r="T22" t="s">
        <v>522</v>
      </c>
      <c r="V22" t="s">
        <v>522</v>
      </c>
    </row>
    <row r="23" spans="1:24">
      <c r="A23" s="37" t="s">
        <v>342</v>
      </c>
      <c r="C23" t="s">
        <v>538</v>
      </c>
      <c r="E23" s="35">
        <v>0.42708333333333331</v>
      </c>
      <c r="F23">
        <v>28</v>
      </c>
      <c r="J23" t="s">
        <v>530</v>
      </c>
      <c r="M23" t="s">
        <v>527</v>
      </c>
      <c r="N23" t="s">
        <v>523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2"/>
  <sheetViews>
    <sheetView workbookViewId="0">
      <selection activeCell="A28" sqref="A28"/>
    </sheetView>
  </sheetViews>
  <sheetFormatPr baseColWidth="10" defaultRowHeight="14" x14ac:dyDescent="0"/>
  <cols>
    <col min="1" max="1" width="10.83203125" style="33"/>
    <col min="2" max="2" width="3.6640625" customWidth="1"/>
    <col min="3" max="3" width="3.83203125" customWidth="1"/>
    <col min="4" max="4" width="4.1640625" customWidth="1"/>
    <col min="5" max="5" width="4" customWidth="1"/>
    <col min="6" max="6" width="3.6640625" customWidth="1"/>
    <col min="7" max="7" width="2.83203125" customWidth="1"/>
    <col min="8" max="8" width="3.5" customWidth="1"/>
    <col min="9" max="9" width="3.33203125" customWidth="1"/>
    <col min="10" max="10" width="3.83203125" customWidth="1"/>
    <col min="11" max="12" width="3.6640625" customWidth="1"/>
    <col min="13" max="13" width="3.83203125" customWidth="1"/>
    <col min="14" max="14" width="3.33203125" customWidth="1"/>
    <col min="15" max="15" width="3.5" customWidth="1"/>
    <col min="16" max="16" width="3.83203125" customWidth="1"/>
    <col min="17" max="17" width="3.33203125" customWidth="1"/>
    <col min="18" max="18" width="3.1640625" customWidth="1"/>
    <col min="19" max="19" width="3.33203125" customWidth="1"/>
    <col min="20" max="20" width="4.1640625" customWidth="1"/>
    <col min="21" max="21" width="3.83203125" customWidth="1"/>
    <col min="22" max="22" width="3.5" customWidth="1"/>
    <col min="23" max="23" width="4.83203125" customWidth="1"/>
    <col min="24" max="24" width="3.5" customWidth="1"/>
    <col min="25" max="25" width="3.6640625" customWidth="1"/>
    <col min="26" max="26" width="4.5" customWidth="1"/>
    <col min="27" max="28" width="3.33203125" customWidth="1"/>
    <col min="29" max="29" width="3.6640625" customWidth="1"/>
    <col min="30" max="30" width="4.1640625" customWidth="1"/>
    <col min="31" max="31" width="3.6640625" customWidth="1"/>
    <col min="32" max="33" width="3.5" customWidth="1"/>
    <col min="34" max="34" width="4" customWidth="1"/>
    <col min="35" max="35" width="3.33203125" customWidth="1"/>
    <col min="36" max="36" width="3.1640625" customWidth="1"/>
    <col min="37" max="37" width="3.83203125" customWidth="1"/>
    <col min="38" max="38" width="2.83203125" customWidth="1"/>
    <col min="39" max="39" width="3.1640625" customWidth="1"/>
    <col min="40" max="41" width="3.5" customWidth="1"/>
    <col min="42" max="42" width="3.33203125" customWidth="1"/>
    <col min="43" max="43" width="3.6640625" customWidth="1"/>
    <col min="44" max="44" width="7" customWidth="1"/>
  </cols>
  <sheetData>
    <row r="1" spans="1:48" ht="144">
      <c r="A1" s="38" t="s">
        <v>199</v>
      </c>
      <c r="B1" s="32" t="s">
        <v>1</v>
      </c>
      <c r="C1" s="32" t="s">
        <v>3</v>
      </c>
      <c r="D1" s="32" t="s">
        <v>4</v>
      </c>
      <c r="E1" s="32" t="s">
        <v>5</v>
      </c>
      <c r="F1" s="32" t="s">
        <v>6</v>
      </c>
      <c r="G1" s="1" t="s">
        <v>7</v>
      </c>
      <c r="H1" s="32" t="s">
        <v>9</v>
      </c>
      <c r="I1" s="32" t="s">
        <v>10</v>
      </c>
      <c r="J1" s="2" t="s">
        <v>12</v>
      </c>
      <c r="K1" s="32" t="s">
        <v>13</v>
      </c>
      <c r="L1" s="87" t="s">
        <v>764</v>
      </c>
      <c r="M1" s="32" t="s">
        <v>15</v>
      </c>
      <c r="N1" s="32" t="s">
        <v>16</v>
      </c>
      <c r="O1" s="87" t="s">
        <v>765</v>
      </c>
      <c r="P1" s="32" t="s">
        <v>18</v>
      </c>
      <c r="Q1" s="32" t="s">
        <v>20</v>
      </c>
      <c r="R1" s="32" t="s">
        <v>21</v>
      </c>
      <c r="S1" s="32" t="s">
        <v>302</v>
      </c>
      <c r="T1" s="32" t="s">
        <v>25</v>
      </c>
      <c r="U1" s="32" t="s">
        <v>26</v>
      </c>
      <c r="V1" s="32" t="s">
        <v>28</v>
      </c>
      <c r="W1" s="1" t="s">
        <v>30</v>
      </c>
      <c r="X1" s="1" t="s">
        <v>32</v>
      </c>
      <c r="Y1" s="32" t="s">
        <v>34</v>
      </c>
      <c r="Z1" s="32" t="s">
        <v>35</v>
      </c>
      <c r="AA1" s="32" t="s">
        <v>37</v>
      </c>
      <c r="AB1" s="32" t="s">
        <v>38</v>
      </c>
      <c r="AC1" s="32" t="s">
        <v>39</v>
      </c>
      <c r="AD1" s="32" t="s">
        <v>40</v>
      </c>
      <c r="AE1" s="81" t="s">
        <v>41</v>
      </c>
      <c r="AF1" s="82" t="s">
        <v>43</v>
      </c>
      <c r="AG1" s="82" t="s">
        <v>44</v>
      </c>
      <c r="AH1" s="81" t="s">
        <v>45</v>
      </c>
      <c r="AI1" s="82" t="s">
        <v>46</v>
      </c>
      <c r="AJ1" s="81" t="s">
        <v>47</v>
      </c>
      <c r="AK1" s="81" t="s">
        <v>49</v>
      </c>
      <c r="AL1" s="81" t="s">
        <v>51</v>
      </c>
      <c r="AM1" s="32" t="s">
        <v>53</v>
      </c>
      <c r="AN1" s="32" t="s">
        <v>57</v>
      </c>
      <c r="AO1" s="32" t="s">
        <v>59</v>
      </c>
      <c r="AP1" s="32" t="s">
        <v>223</v>
      </c>
      <c r="AQ1" s="32" t="s">
        <v>308</v>
      </c>
      <c r="AR1" s="32" t="s">
        <v>469</v>
      </c>
    </row>
    <row r="2" spans="1:48">
      <c r="A2" s="48" t="s">
        <v>343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>
        <v>15</v>
      </c>
      <c r="M2" s="63"/>
      <c r="N2" s="63"/>
      <c r="O2" s="83">
        <v>1</v>
      </c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42">
        <f t="shared" ref="AR2:AR33" si="0">SUM(B2:AQ2)</f>
        <v>16</v>
      </c>
    </row>
    <row r="3" spans="1:48">
      <c r="A3" s="48">
        <v>154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>
        <v>122</v>
      </c>
      <c r="N3" s="83"/>
      <c r="O3" s="83"/>
      <c r="P3" s="83"/>
      <c r="Q3" s="83"/>
      <c r="R3" s="83"/>
      <c r="S3" s="83"/>
      <c r="T3" s="83">
        <v>75</v>
      </c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>
        <v>5</v>
      </c>
      <c r="AI3" s="63"/>
      <c r="AJ3" s="63"/>
      <c r="AK3" s="83"/>
      <c r="AL3" s="83"/>
      <c r="AM3" s="83"/>
      <c r="AN3" s="83"/>
      <c r="AO3" s="83"/>
      <c r="AP3" s="83"/>
      <c r="AQ3" s="83"/>
      <c r="AR3" s="42">
        <f t="shared" si="0"/>
        <v>202</v>
      </c>
    </row>
    <row r="4" spans="1:48">
      <c r="A4" s="48">
        <v>153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>
        <v>4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>
        <v>5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42">
        <f t="shared" si="0"/>
        <v>9</v>
      </c>
    </row>
    <row r="5" spans="1:48">
      <c r="A5" s="48">
        <v>152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>
        <v>1</v>
      </c>
      <c r="N5" s="83"/>
      <c r="O5" s="83"/>
      <c r="P5" s="83"/>
      <c r="Q5" s="83"/>
      <c r="R5" s="83"/>
      <c r="S5" s="83"/>
      <c r="T5" s="83">
        <v>2</v>
      </c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42">
        <f t="shared" si="0"/>
        <v>3</v>
      </c>
    </row>
    <row r="6" spans="1:48">
      <c r="A6" s="48">
        <v>145</v>
      </c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63"/>
      <c r="N6" s="83"/>
      <c r="O6" s="83"/>
      <c r="P6" s="83"/>
      <c r="Q6" s="83"/>
      <c r="R6" s="83"/>
      <c r="S6" s="83"/>
      <c r="T6" s="83">
        <v>3</v>
      </c>
      <c r="U6" s="83"/>
      <c r="V6" s="83">
        <v>8</v>
      </c>
      <c r="W6" s="83"/>
      <c r="X6" s="83"/>
      <c r="Y6" s="83"/>
      <c r="Z6" s="83">
        <v>1</v>
      </c>
      <c r="AA6" s="83"/>
      <c r="AB6" s="83"/>
      <c r="AC6" s="83">
        <v>1</v>
      </c>
      <c r="AD6" s="83"/>
      <c r="AE6" s="83"/>
      <c r="AF6" s="83"/>
      <c r="AG6" s="83"/>
      <c r="AH6" s="83"/>
      <c r="AI6" s="83"/>
      <c r="AJ6" s="83">
        <v>1</v>
      </c>
      <c r="AK6" s="83"/>
      <c r="AL6" s="83"/>
      <c r="AM6" s="83"/>
      <c r="AN6" s="83"/>
      <c r="AO6" s="83"/>
      <c r="AP6" s="83"/>
      <c r="AQ6" s="83"/>
      <c r="AR6" s="42">
        <f t="shared" si="0"/>
        <v>14</v>
      </c>
      <c r="AS6" s="86"/>
      <c r="AT6" s="86"/>
      <c r="AU6" s="86"/>
      <c r="AV6" s="86"/>
    </row>
    <row r="7" spans="1:48">
      <c r="A7" s="48">
        <v>140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>
        <v>6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63"/>
      <c r="AA7" s="83"/>
      <c r="AB7" s="83"/>
      <c r="AC7" s="6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42">
        <f t="shared" si="0"/>
        <v>6</v>
      </c>
    </row>
    <row r="8" spans="1:48">
      <c r="A8" s="48">
        <v>133.4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63"/>
      <c r="N8" s="83"/>
      <c r="O8" s="83"/>
      <c r="P8" s="83"/>
      <c r="Q8" s="83"/>
      <c r="R8" s="83">
        <v>1</v>
      </c>
      <c r="S8" s="83"/>
      <c r="T8" s="83"/>
      <c r="U8" s="83"/>
      <c r="V8" s="83"/>
      <c r="W8" s="83"/>
      <c r="X8" s="83"/>
      <c r="Y8" s="83"/>
      <c r="Z8" s="83">
        <v>1</v>
      </c>
      <c r="AA8" s="83"/>
      <c r="AB8" s="83"/>
      <c r="AC8" s="6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42">
        <f t="shared" si="0"/>
        <v>2</v>
      </c>
    </row>
    <row r="9" spans="1:48">
      <c r="A9" s="48">
        <v>124.5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>
        <v>2</v>
      </c>
      <c r="N9" s="83"/>
      <c r="O9" s="83"/>
      <c r="P9" s="83"/>
      <c r="Q9" s="83"/>
      <c r="R9" s="83"/>
      <c r="S9" s="83"/>
      <c r="T9" s="83"/>
      <c r="U9" s="83">
        <v>5</v>
      </c>
      <c r="V9" s="83"/>
      <c r="W9" s="83"/>
      <c r="X9" s="83"/>
      <c r="Y9" s="63"/>
      <c r="Z9" s="63"/>
      <c r="AA9" s="83"/>
      <c r="AB9" s="83"/>
      <c r="AC9" s="6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42">
        <f t="shared" si="0"/>
        <v>7</v>
      </c>
    </row>
    <row r="10" spans="1:48">
      <c r="A10" s="48">
        <v>123</v>
      </c>
      <c r="B10" s="83"/>
      <c r="C10" s="83"/>
      <c r="D10" s="83"/>
      <c r="E10" s="83"/>
      <c r="F10" s="83"/>
      <c r="G10" s="83"/>
      <c r="H10" s="63"/>
      <c r="I10" s="63"/>
      <c r="J10" s="83">
        <v>1</v>
      </c>
      <c r="K10" s="63"/>
      <c r="L10" s="83"/>
      <c r="M10" s="63"/>
      <c r="N10" s="83"/>
      <c r="O10" s="83"/>
      <c r="P10" s="83"/>
      <c r="Q10" s="83"/>
      <c r="R10" s="83"/>
      <c r="S10" s="83"/>
      <c r="T10" s="83">
        <v>62</v>
      </c>
      <c r="U10" s="83"/>
      <c r="V10" s="83"/>
      <c r="W10" s="83"/>
      <c r="X10" s="83"/>
      <c r="Y10" s="63"/>
      <c r="Z10" s="83">
        <v>2</v>
      </c>
      <c r="AA10" s="83"/>
      <c r="AB10" s="83">
        <v>1</v>
      </c>
      <c r="AC10" s="83">
        <v>6</v>
      </c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42">
        <f t="shared" si="0"/>
        <v>72</v>
      </c>
    </row>
    <row r="11" spans="1:48">
      <c r="A11" s="48">
        <v>117</v>
      </c>
      <c r="B11" s="83"/>
      <c r="C11" s="83"/>
      <c r="D11" s="83"/>
      <c r="E11" s="83"/>
      <c r="F11" s="83"/>
      <c r="G11" s="83"/>
      <c r="H11" s="83">
        <v>4</v>
      </c>
      <c r="I11" s="83"/>
      <c r="J11" s="83"/>
      <c r="K11" s="83"/>
      <c r="L11" s="83"/>
      <c r="M11" s="83">
        <v>139</v>
      </c>
      <c r="N11" s="83"/>
      <c r="O11" s="83"/>
      <c r="P11" s="83"/>
      <c r="Q11" s="83"/>
      <c r="R11" s="83"/>
      <c r="S11" s="83"/>
      <c r="T11" s="83">
        <v>518</v>
      </c>
      <c r="U11" s="83">
        <v>12</v>
      </c>
      <c r="V11" s="83"/>
      <c r="W11" s="83"/>
      <c r="X11" s="83"/>
      <c r="Y11" s="83">
        <v>16</v>
      </c>
      <c r="Z11" s="63"/>
      <c r="AA11" s="83"/>
      <c r="AB11" s="83"/>
      <c r="AC11" s="63"/>
      <c r="AD11" s="83">
        <v>44</v>
      </c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42">
        <f t="shared" si="0"/>
        <v>733</v>
      </c>
    </row>
    <row r="12" spans="1:48">
      <c r="A12" s="48">
        <v>115</v>
      </c>
      <c r="B12" s="83"/>
      <c r="C12" s="83">
        <v>5</v>
      </c>
      <c r="D12" s="83"/>
      <c r="E12" s="83"/>
      <c r="F12" s="83"/>
      <c r="G12" s="83"/>
      <c r="H12" s="83"/>
      <c r="I12" s="83"/>
      <c r="J12" s="83"/>
      <c r="K12" s="83">
        <v>1</v>
      </c>
      <c r="L12" s="83"/>
      <c r="M12" s="83">
        <v>175</v>
      </c>
      <c r="N12" s="83"/>
      <c r="O12" s="83"/>
      <c r="P12" s="83"/>
      <c r="Q12" s="83"/>
      <c r="R12" s="83"/>
      <c r="S12" s="83"/>
      <c r="T12" s="83">
        <v>41</v>
      </c>
      <c r="U12" s="83"/>
      <c r="V12" s="83"/>
      <c r="W12" s="83"/>
      <c r="X12" s="83"/>
      <c r="Y12" s="63"/>
      <c r="Z12" s="63"/>
      <c r="AA12" s="83"/>
      <c r="AB12" s="83"/>
      <c r="AC12" s="83">
        <v>11</v>
      </c>
      <c r="AD12" s="83">
        <v>10</v>
      </c>
      <c r="AE12" s="83"/>
      <c r="AF12" s="83"/>
      <c r="AG12" s="83"/>
      <c r="AH12" s="63"/>
      <c r="AI12" s="83">
        <v>16</v>
      </c>
      <c r="AJ12" s="83"/>
      <c r="AK12" s="83"/>
      <c r="AL12" s="83"/>
      <c r="AM12" s="83"/>
      <c r="AN12" s="83"/>
      <c r="AO12" s="83"/>
      <c r="AP12" s="83"/>
      <c r="AQ12" s="83"/>
      <c r="AR12" s="42">
        <f t="shared" si="0"/>
        <v>259</v>
      </c>
    </row>
    <row r="13" spans="1:48">
      <c r="A13" s="48">
        <v>108.5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>
        <v>17</v>
      </c>
      <c r="N13" s="83">
        <v>1</v>
      </c>
      <c r="O13" s="83"/>
      <c r="P13" s="83"/>
      <c r="Q13" s="83"/>
      <c r="R13" s="83"/>
      <c r="S13" s="83"/>
      <c r="T13" s="83">
        <v>3</v>
      </c>
      <c r="U13" s="83"/>
      <c r="V13" s="83"/>
      <c r="W13" s="83"/>
      <c r="X13" s="83"/>
      <c r="Y13" s="83">
        <v>16</v>
      </c>
      <c r="Z13" s="63"/>
      <c r="AA13" s="83"/>
      <c r="AB13" s="83"/>
      <c r="AC13" s="63"/>
      <c r="AD13" s="63"/>
      <c r="AE13" s="83"/>
      <c r="AF13" s="83"/>
      <c r="AG13" s="83"/>
      <c r="AH13" s="63"/>
      <c r="AI13" s="83">
        <v>11</v>
      </c>
      <c r="AJ13" s="83"/>
      <c r="AK13" s="83"/>
      <c r="AL13" s="83"/>
      <c r="AM13" s="83"/>
      <c r="AN13" s="83"/>
      <c r="AO13" s="83"/>
      <c r="AP13" s="83"/>
      <c r="AQ13" s="83"/>
      <c r="AR13" s="42">
        <f t="shared" si="0"/>
        <v>48</v>
      </c>
    </row>
    <row r="14" spans="1:48">
      <c r="A14" s="48">
        <v>100.5</v>
      </c>
      <c r="B14" s="83"/>
      <c r="C14" s="83"/>
      <c r="D14" s="83"/>
      <c r="E14" s="83">
        <v>1</v>
      </c>
      <c r="F14" s="83"/>
      <c r="G14" s="83"/>
      <c r="H14" s="83"/>
      <c r="I14" s="83"/>
      <c r="J14" s="83"/>
      <c r="K14" s="83"/>
      <c r="L14" s="83"/>
      <c r="M14" s="83">
        <v>1</v>
      </c>
      <c r="N14" s="6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>
        <v>1</v>
      </c>
      <c r="Z14" s="63"/>
      <c r="AA14" s="83"/>
      <c r="AB14" s="83"/>
      <c r="AC14" s="83">
        <v>3</v>
      </c>
      <c r="AD14" s="83">
        <v>2</v>
      </c>
      <c r="AE14" s="83"/>
      <c r="AF14" s="83"/>
      <c r="AG14" s="83"/>
      <c r="AH14" s="83">
        <v>1</v>
      </c>
      <c r="AI14" s="63"/>
      <c r="AJ14" s="63"/>
      <c r="AK14" s="83"/>
      <c r="AL14" s="83"/>
      <c r="AM14" s="83"/>
      <c r="AN14" s="83"/>
      <c r="AO14" s="83"/>
      <c r="AP14" s="83"/>
      <c r="AQ14" s="83"/>
      <c r="AR14" s="42">
        <f t="shared" si="0"/>
        <v>9</v>
      </c>
    </row>
    <row r="15" spans="1:48">
      <c r="A15" s="48">
        <v>97</v>
      </c>
      <c r="B15" s="83"/>
      <c r="C15" s="83"/>
      <c r="D15" s="83"/>
      <c r="E15" s="63"/>
      <c r="F15" s="83"/>
      <c r="G15" s="83"/>
      <c r="H15" s="83"/>
      <c r="I15" s="83">
        <v>1</v>
      </c>
      <c r="J15" s="83">
        <v>5</v>
      </c>
      <c r="K15" s="63"/>
      <c r="L15" s="63"/>
      <c r="M15" s="83">
        <v>21</v>
      </c>
      <c r="N15" s="63"/>
      <c r="O15" s="83"/>
      <c r="P15" s="83"/>
      <c r="Q15" s="83">
        <v>12</v>
      </c>
      <c r="R15" s="83"/>
      <c r="S15" s="83"/>
      <c r="T15" s="83"/>
      <c r="U15" s="83"/>
      <c r="V15" s="83"/>
      <c r="W15" s="83"/>
      <c r="X15" s="83"/>
      <c r="Y15" s="63"/>
      <c r="Z15" s="83">
        <v>20</v>
      </c>
      <c r="AA15" s="83"/>
      <c r="AB15" s="83"/>
      <c r="AC15" s="63"/>
      <c r="AD15" s="83">
        <v>12</v>
      </c>
      <c r="AE15" s="83"/>
      <c r="AF15" s="83"/>
      <c r="AG15" s="83"/>
      <c r="AH15" s="63"/>
      <c r="AI15" s="83">
        <v>21</v>
      </c>
      <c r="AJ15" s="83">
        <v>2</v>
      </c>
      <c r="AK15" s="83"/>
      <c r="AL15" s="83"/>
      <c r="AM15" s="83"/>
      <c r="AN15" s="83"/>
      <c r="AO15" s="83"/>
      <c r="AP15" s="83"/>
      <c r="AQ15" s="83">
        <v>1</v>
      </c>
      <c r="AR15" s="42">
        <f t="shared" si="0"/>
        <v>95</v>
      </c>
    </row>
    <row r="16" spans="1:48">
      <c r="A16" s="48">
        <v>94</v>
      </c>
      <c r="B16" s="83"/>
      <c r="C16" s="83"/>
      <c r="D16" s="83"/>
      <c r="E16" s="83">
        <v>3</v>
      </c>
      <c r="F16" s="83"/>
      <c r="G16" s="83"/>
      <c r="H16" s="83"/>
      <c r="I16" s="63"/>
      <c r="J16" s="63"/>
      <c r="K16" s="83">
        <v>2</v>
      </c>
      <c r="L16" s="63"/>
      <c r="M16" s="83">
        <v>14</v>
      </c>
      <c r="N16" s="63"/>
      <c r="O16" s="83"/>
      <c r="P16" s="83"/>
      <c r="Q16" s="83"/>
      <c r="R16" s="83"/>
      <c r="S16" s="83"/>
      <c r="T16" s="83">
        <v>102</v>
      </c>
      <c r="U16" s="83">
        <v>19</v>
      </c>
      <c r="V16" s="83"/>
      <c r="W16" s="83"/>
      <c r="X16" s="83"/>
      <c r="Y16" s="83">
        <v>7</v>
      </c>
      <c r="Z16" s="63"/>
      <c r="AA16" s="83"/>
      <c r="AB16" s="83"/>
      <c r="AC16" s="83">
        <v>10</v>
      </c>
      <c r="AD16" s="83">
        <v>1</v>
      </c>
      <c r="AE16" s="83"/>
      <c r="AF16" s="83">
        <v>1</v>
      </c>
      <c r="AG16" s="63"/>
      <c r="AH16" s="83">
        <v>2</v>
      </c>
      <c r="AI16" s="83"/>
      <c r="AJ16" s="83"/>
      <c r="AK16" s="83"/>
      <c r="AL16" s="83"/>
      <c r="AM16" s="83"/>
      <c r="AN16" s="83"/>
      <c r="AO16" s="83"/>
      <c r="AP16" s="83"/>
      <c r="AQ16" s="83"/>
      <c r="AR16" s="42">
        <f t="shared" si="0"/>
        <v>161</v>
      </c>
    </row>
    <row r="17" spans="1:44">
      <c r="A17" s="48">
        <v>92</v>
      </c>
      <c r="B17" s="83"/>
      <c r="C17" s="83"/>
      <c r="D17" s="83">
        <v>8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>
        <v>3</v>
      </c>
      <c r="U17" s="83"/>
      <c r="V17" s="83"/>
      <c r="W17" s="83"/>
      <c r="X17" s="83"/>
      <c r="Y17" s="63"/>
      <c r="Z17" s="83">
        <v>3</v>
      </c>
      <c r="AA17" s="83"/>
      <c r="AB17" s="83"/>
      <c r="AC17" s="83">
        <v>11</v>
      </c>
      <c r="AD17" s="83">
        <v>3</v>
      </c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42">
        <f t="shared" si="0"/>
        <v>28</v>
      </c>
    </row>
    <row r="18" spans="1:44">
      <c r="A18" s="48">
        <v>87</v>
      </c>
      <c r="B18" s="83"/>
      <c r="C18" s="83"/>
      <c r="D18" s="83"/>
      <c r="E18" s="83"/>
      <c r="F18" s="83"/>
      <c r="G18" s="83"/>
      <c r="H18" s="83"/>
      <c r="I18" s="83">
        <v>1</v>
      </c>
      <c r="J18" s="83"/>
      <c r="K18" s="83"/>
      <c r="L18" s="83"/>
      <c r="M18" s="83">
        <v>2</v>
      </c>
      <c r="N18" s="83">
        <v>22</v>
      </c>
      <c r="O18" s="83"/>
      <c r="P18" s="83"/>
      <c r="Q18" s="83"/>
      <c r="R18" s="83"/>
      <c r="S18" s="83"/>
      <c r="T18" s="83">
        <v>13</v>
      </c>
      <c r="U18" s="83"/>
      <c r="V18" s="83"/>
      <c r="W18" s="83"/>
      <c r="X18" s="83"/>
      <c r="Y18" s="63"/>
      <c r="Z18" s="63"/>
      <c r="AA18" s="83">
        <v>13</v>
      </c>
      <c r="AB18" s="83"/>
      <c r="AC18" s="63"/>
      <c r="AD18" s="63"/>
      <c r="AE18" s="83">
        <v>1</v>
      </c>
      <c r="AF18" s="83"/>
      <c r="AG18" s="83"/>
      <c r="AH18" s="83"/>
      <c r="AI18" s="83">
        <v>1</v>
      </c>
      <c r="AJ18" s="83"/>
      <c r="AK18" s="83"/>
      <c r="AL18" s="83"/>
      <c r="AM18" s="83"/>
      <c r="AN18" s="83"/>
      <c r="AO18" s="83"/>
      <c r="AP18" s="83"/>
      <c r="AQ18" s="83"/>
      <c r="AR18" s="42">
        <f t="shared" si="0"/>
        <v>53</v>
      </c>
    </row>
    <row r="19" spans="1:44">
      <c r="A19" s="48">
        <v>84.5</v>
      </c>
      <c r="B19" s="83">
        <v>1</v>
      </c>
      <c r="C19" s="83"/>
      <c r="D19" s="83"/>
      <c r="E19" s="83"/>
      <c r="F19" s="83"/>
      <c r="G19" s="83"/>
      <c r="H19" s="83"/>
      <c r="I19" s="83">
        <v>25</v>
      </c>
      <c r="J19" s="83"/>
      <c r="K19" s="83"/>
      <c r="L19" s="83"/>
      <c r="M19" s="83">
        <v>37</v>
      </c>
      <c r="N19" s="83"/>
      <c r="O19" s="83"/>
      <c r="P19" s="83"/>
      <c r="Q19" s="83"/>
      <c r="R19" s="83"/>
      <c r="S19" s="83"/>
      <c r="T19" s="83">
        <v>6</v>
      </c>
      <c r="U19" s="83"/>
      <c r="V19" s="83"/>
      <c r="W19" s="83"/>
      <c r="X19" s="83"/>
      <c r="Y19" s="63"/>
      <c r="Z19" s="63"/>
      <c r="AA19" s="63"/>
      <c r="AB19" s="83">
        <v>3</v>
      </c>
      <c r="AC19" s="83">
        <v>16</v>
      </c>
      <c r="AD19" s="83">
        <v>36</v>
      </c>
      <c r="AE19" s="83"/>
      <c r="AF19" s="83"/>
      <c r="AG19" s="83"/>
      <c r="AH19" s="83"/>
      <c r="AI19" s="83">
        <v>7</v>
      </c>
      <c r="AJ19" s="83"/>
      <c r="AK19" s="83"/>
      <c r="AL19" s="83"/>
      <c r="AM19" s="83"/>
      <c r="AN19" s="83"/>
      <c r="AO19" s="83"/>
      <c r="AP19" s="83"/>
      <c r="AQ19" s="83"/>
      <c r="AR19" s="42">
        <f t="shared" si="0"/>
        <v>131</v>
      </c>
    </row>
    <row r="20" spans="1:44">
      <c r="A20" s="48">
        <v>78</v>
      </c>
      <c r="B20" s="83"/>
      <c r="C20" s="83"/>
      <c r="D20" s="83"/>
      <c r="E20" s="83"/>
      <c r="F20" s="83">
        <v>1</v>
      </c>
      <c r="G20" s="83"/>
      <c r="H20" s="83"/>
      <c r="I20" s="83"/>
      <c r="J20" s="83"/>
      <c r="K20" s="83"/>
      <c r="L20" s="83"/>
      <c r="M20" s="83">
        <v>10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63"/>
      <c r="Z20" s="83">
        <v>3</v>
      </c>
      <c r="AA20" s="83"/>
      <c r="AB20" s="83"/>
      <c r="AC20" s="83">
        <v>5</v>
      </c>
      <c r="AD20" s="63"/>
      <c r="AE20" s="83">
        <v>2</v>
      </c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42">
        <f t="shared" si="0"/>
        <v>21</v>
      </c>
    </row>
    <row r="21" spans="1:44">
      <c r="A21" s="48">
        <v>76.400000000000006</v>
      </c>
      <c r="B21" s="83"/>
      <c r="C21" s="83">
        <v>224</v>
      </c>
      <c r="D21" s="83"/>
      <c r="E21" s="83">
        <v>14</v>
      </c>
      <c r="F21" s="83"/>
      <c r="G21" s="83"/>
      <c r="H21" s="83"/>
      <c r="I21" s="83"/>
      <c r="J21" s="83"/>
      <c r="K21" s="83"/>
      <c r="L21" s="83"/>
      <c r="M21" s="83">
        <v>33</v>
      </c>
      <c r="N21" s="83"/>
      <c r="O21" s="83"/>
      <c r="P21" s="83"/>
      <c r="Q21" s="83"/>
      <c r="R21" s="83"/>
      <c r="S21" s="83"/>
      <c r="T21" s="83">
        <v>3</v>
      </c>
      <c r="U21" s="83"/>
      <c r="V21" s="83"/>
      <c r="W21" s="83"/>
      <c r="X21" s="83"/>
      <c r="Y21" s="83">
        <v>1</v>
      </c>
      <c r="Z21" s="83">
        <v>2</v>
      </c>
      <c r="AA21" s="83"/>
      <c r="AB21" s="83"/>
      <c r="AC21" s="63"/>
      <c r="AD21" s="83">
        <v>1</v>
      </c>
      <c r="AE21" s="83"/>
      <c r="AF21" s="83"/>
      <c r="AG21" s="83"/>
      <c r="AH21" s="83"/>
      <c r="AI21" s="83"/>
      <c r="AJ21" s="83"/>
      <c r="AK21" s="83"/>
      <c r="AL21" s="83"/>
      <c r="AM21" s="83">
        <v>3</v>
      </c>
      <c r="AN21" s="83"/>
      <c r="AO21" s="83"/>
      <c r="AP21" s="83"/>
      <c r="AQ21" s="83"/>
      <c r="AR21" s="42">
        <f t="shared" si="0"/>
        <v>281</v>
      </c>
    </row>
    <row r="22" spans="1:44">
      <c r="A22" s="48">
        <v>75.5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>
        <v>13</v>
      </c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>
        <v>1</v>
      </c>
      <c r="Z22" s="83">
        <v>1</v>
      </c>
      <c r="AA22" s="83"/>
      <c r="AB22" s="83"/>
      <c r="AC22" s="83">
        <v>4</v>
      </c>
      <c r="AD22" s="63"/>
      <c r="AE22" s="83"/>
      <c r="AF22" s="83"/>
      <c r="AG22" s="83"/>
      <c r="AH22" s="83"/>
      <c r="AI22" s="83"/>
      <c r="AJ22" s="83"/>
      <c r="AK22" s="83">
        <v>1</v>
      </c>
      <c r="AL22" s="83"/>
      <c r="AM22" s="83"/>
      <c r="AN22" s="83"/>
      <c r="AO22" s="83"/>
      <c r="AP22" s="83"/>
      <c r="AQ22" s="83"/>
      <c r="AR22" s="42">
        <f t="shared" si="0"/>
        <v>20</v>
      </c>
    </row>
    <row r="23" spans="1:44">
      <c r="A23" s="48">
        <v>65</v>
      </c>
      <c r="B23" s="83"/>
      <c r="C23" s="83"/>
      <c r="D23" s="83">
        <v>2</v>
      </c>
      <c r="E23" s="83"/>
      <c r="F23" s="83"/>
      <c r="G23" s="83"/>
      <c r="H23" s="83"/>
      <c r="I23" s="83"/>
      <c r="J23" s="83"/>
      <c r="K23" s="83">
        <v>1</v>
      </c>
      <c r="L23" s="83"/>
      <c r="M23" s="83">
        <v>11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>
        <v>2</v>
      </c>
      <c r="Z23" s="83">
        <v>3</v>
      </c>
      <c r="AA23" s="83"/>
      <c r="AB23" s="83"/>
      <c r="AC23" s="83">
        <v>3</v>
      </c>
      <c r="AD23" s="63"/>
      <c r="AE23" s="83"/>
      <c r="AF23" s="83"/>
      <c r="AG23" s="83"/>
      <c r="AH23" s="83"/>
      <c r="AI23" s="83">
        <v>2</v>
      </c>
      <c r="AJ23" s="63"/>
      <c r="AK23" s="83"/>
      <c r="AL23" s="83">
        <v>1</v>
      </c>
      <c r="AM23" s="83">
        <v>4</v>
      </c>
      <c r="AN23" s="83"/>
      <c r="AO23" s="83"/>
      <c r="AP23" s="83"/>
      <c r="AQ23" s="83"/>
      <c r="AR23" s="42">
        <f t="shared" si="0"/>
        <v>29</v>
      </c>
    </row>
    <row r="24" spans="1:44">
      <c r="A24" s="48">
        <v>61.2</v>
      </c>
      <c r="B24" s="83"/>
      <c r="C24" s="83"/>
      <c r="D24" s="83"/>
      <c r="E24" s="83"/>
      <c r="F24" s="83"/>
      <c r="G24" s="83"/>
      <c r="H24" s="83">
        <v>1</v>
      </c>
      <c r="I24" s="83"/>
      <c r="J24" s="83"/>
      <c r="K24" s="83">
        <v>2</v>
      </c>
      <c r="L24" s="83"/>
      <c r="M24" s="83">
        <v>14</v>
      </c>
      <c r="N24" s="83">
        <v>1</v>
      </c>
      <c r="O24" s="83"/>
      <c r="P24" s="83"/>
      <c r="Q24" s="83"/>
      <c r="R24" s="83"/>
      <c r="S24" s="83"/>
      <c r="T24" s="83">
        <v>2</v>
      </c>
      <c r="U24" s="83"/>
      <c r="V24" s="83"/>
      <c r="W24" s="83"/>
      <c r="X24" s="83"/>
      <c r="Y24" s="63"/>
      <c r="Z24" s="83">
        <v>2</v>
      </c>
      <c r="AA24" s="83"/>
      <c r="AB24" s="83"/>
      <c r="AC24" s="63"/>
      <c r="AD24" s="63"/>
      <c r="AE24" s="83"/>
      <c r="AF24" s="83">
        <v>1</v>
      </c>
      <c r="AG24" s="83">
        <v>1</v>
      </c>
      <c r="AH24" s="83"/>
      <c r="AI24" s="83"/>
      <c r="AJ24" s="83">
        <v>1</v>
      </c>
      <c r="AK24" s="83"/>
      <c r="AL24" s="83"/>
      <c r="AM24" s="83"/>
      <c r="AN24" s="83"/>
      <c r="AO24" s="83"/>
      <c r="AP24" s="83"/>
      <c r="AQ24" s="83"/>
      <c r="AR24" s="42">
        <f t="shared" si="0"/>
        <v>25</v>
      </c>
    </row>
    <row r="25" spans="1:44">
      <c r="A25" s="48">
        <v>61</v>
      </c>
      <c r="B25" s="83"/>
      <c r="C25" s="83"/>
      <c r="D25" s="83">
        <v>7</v>
      </c>
      <c r="E25" s="83"/>
      <c r="F25" s="83">
        <v>2</v>
      </c>
      <c r="G25" s="83">
        <v>1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1</v>
      </c>
      <c r="U25" s="83"/>
      <c r="V25" s="83"/>
      <c r="W25" s="83"/>
      <c r="X25" s="83"/>
      <c r="Y25" s="63"/>
      <c r="Z25" s="63"/>
      <c r="AA25" s="83"/>
      <c r="AB25" s="83"/>
      <c r="AC25" s="83">
        <v>2</v>
      </c>
      <c r="AD25" s="83">
        <v>1</v>
      </c>
      <c r="AE25" s="83"/>
      <c r="AF25" s="83"/>
      <c r="AG25" s="83"/>
      <c r="AH25" s="63"/>
      <c r="AI25" s="63"/>
      <c r="AJ25" s="63"/>
      <c r="AK25" s="83">
        <v>2</v>
      </c>
      <c r="AL25" s="83"/>
      <c r="AM25" s="83"/>
      <c r="AN25" s="83"/>
      <c r="AO25" s="83"/>
      <c r="AP25" s="83"/>
      <c r="AQ25" s="83"/>
      <c r="AR25" s="42">
        <f t="shared" si="0"/>
        <v>16</v>
      </c>
    </row>
    <row r="26" spans="1:44">
      <c r="A26" s="48">
        <v>60.2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>
        <v>3</v>
      </c>
      <c r="U26" s="83"/>
      <c r="V26" s="83"/>
      <c r="W26" s="83"/>
      <c r="X26" s="83"/>
      <c r="Y26" s="63"/>
      <c r="Z26" s="63"/>
      <c r="AA26" s="83"/>
      <c r="AB26" s="83"/>
      <c r="AC26" s="63"/>
      <c r="AD26" s="63"/>
      <c r="AE26" s="83"/>
      <c r="AF26" s="83"/>
      <c r="AG26" s="83"/>
      <c r="AH26" s="83">
        <v>2</v>
      </c>
      <c r="AI26" s="83"/>
      <c r="AJ26" s="83">
        <v>1</v>
      </c>
      <c r="AK26" s="83"/>
      <c r="AL26" s="83"/>
      <c r="AM26" s="83">
        <v>4</v>
      </c>
      <c r="AN26" s="83"/>
      <c r="AO26" s="83"/>
      <c r="AP26" s="83"/>
      <c r="AQ26" s="83"/>
      <c r="AR26" s="42">
        <f t="shared" si="0"/>
        <v>10</v>
      </c>
    </row>
    <row r="27" spans="1:44">
      <c r="A27" s="48">
        <v>60</v>
      </c>
      <c r="B27" s="83"/>
      <c r="C27" s="83"/>
      <c r="D27" s="83"/>
      <c r="E27" s="83"/>
      <c r="F27" s="63"/>
      <c r="G27" s="83">
        <v>67</v>
      </c>
      <c r="H27" s="83"/>
      <c r="I27" s="83"/>
      <c r="J27" s="83"/>
      <c r="K27" s="83"/>
      <c r="L27" s="83"/>
      <c r="M27" s="83">
        <v>20</v>
      </c>
      <c r="N27" s="83"/>
      <c r="O27" s="83"/>
      <c r="P27" s="83"/>
      <c r="Q27" s="83"/>
      <c r="R27" s="83"/>
      <c r="S27" s="83"/>
      <c r="T27" s="83">
        <v>16</v>
      </c>
      <c r="U27" s="83"/>
      <c r="V27" s="83"/>
      <c r="W27" s="83"/>
      <c r="X27" s="83"/>
      <c r="Y27" s="83">
        <v>3</v>
      </c>
      <c r="Z27" s="83">
        <v>4</v>
      </c>
      <c r="AA27" s="83"/>
      <c r="AB27" s="83"/>
      <c r="AC27" s="83">
        <v>9</v>
      </c>
      <c r="AD27" s="83">
        <v>4</v>
      </c>
      <c r="AE27" s="83"/>
      <c r="AF27" s="83"/>
      <c r="AG27" s="83"/>
      <c r="AH27" s="63"/>
      <c r="AI27" s="83">
        <v>11</v>
      </c>
      <c r="AJ27" s="83"/>
      <c r="AK27" s="83"/>
      <c r="AL27" s="83"/>
      <c r="AM27" s="83"/>
      <c r="AN27" s="83"/>
      <c r="AO27" s="83"/>
      <c r="AP27" s="83"/>
      <c r="AQ27" s="83"/>
      <c r="AR27" s="42">
        <f t="shared" si="0"/>
        <v>134</v>
      </c>
    </row>
    <row r="28" spans="1:44">
      <c r="A28" s="48">
        <v>58.1</v>
      </c>
      <c r="B28" s="83"/>
      <c r="C28" s="83"/>
      <c r="D28" s="83"/>
      <c r="E28" s="83"/>
      <c r="F28" s="83">
        <v>2</v>
      </c>
      <c r="G28" s="83"/>
      <c r="H28" s="83">
        <v>2</v>
      </c>
      <c r="I28" s="83"/>
      <c r="J28" s="83">
        <v>1</v>
      </c>
      <c r="K28" s="83"/>
      <c r="L28" s="83"/>
      <c r="M28" s="83"/>
      <c r="N28" s="83"/>
      <c r="O28" s="83"/>
      <c r="P28" s="83"/>
      <c r="Q28" s="83"/>
      <c r="R28" s="83"/>
      <c r="S28" s="83"/>
      <c r="T28" s="83">
        <v>3</v>
      </c>
      <c r="U28" s="83"/>
      <c r="V28" s="83"/>
      <c r="W28" s="83"/>
      <c r="X28" s="83"/>
      <c r="Y28" s="63"/>
      <c r="Z28" s="83">
        <v>3</v>
      </c>
      <c r="AA28" s="83"/>
      <c r="AB28" s="83"/>
      <c r="AC28" s="83"/>
      <c r="AD28" s="83"/>
      <c r="AE28" s="83"/>
      <c r="AF28" s="83"/>
      <c r="AG28" s="83"/>
      <c r="AH28" s="63"/>
      <c r="AI28" s="63"/>
      <c r="AJ28" s="83">
        <v>2</v>
      </c>
      <c r="AK28" s="83"/>
      <c r="AL28" s="83"/>
      <c r="AM28" s="83"/>
      <c r="AN28" s="83"/>
      <c r="AO28" s="83"/>
      <c r="AP28" s="83"/>
      <c r="AQ28" s="83"/>
      <c r="AR28" s="42">
        <f t="shared" si="0"/>
        <v>13</v>
      </c>
    </row>
    <row r="29" spans="1:44">
      <c r="A29" s="48">
        <v>58</v>
      </c>
      <c r="B29" s="83"/>
      <c r="C29" s="83">
        <v>2</v>
      </c>
      <c r="D29" s="83"/>
      <c r="E29" s="83"/>
      <c r="F29" s="83"/>
      <c r="G29" s="83"/>
      <c r="H29" s="83"/>
      <c r="I29" s="83"/>
      <c r="J29" s="83"/>
      <c r="K29" s="83"/>
      <c r="L29" s="83"/>
      <c r="M29" s="83">
        <v>8</v>
      </c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63"/>
      <c r="Z29" s="83">
        <v>4</v>
      </c>
      <c r="AA29" s="83"/>
      <c r="AB29" s="83"/>
      <c r="AC29" s="83"/>
      <c r="AD29" s="83"/>
      <c r="AE29" s="83"/>
      <c r="AF29" s="83"/>
      <c r="AG29" s="83"/>
      <c r="AH29" s="83">
        <v>4</v>
      </c>
      <c r="AI29" s="83"/>
      <c r="AJ29" s="83"/>
      <c r="AK29" s="83"/>
      <c r="AL29" s="83"/>
      <c r="AM29" s="83"/>
      <c r="AN29" s="83"/>
      <c r="AO29" s="83"/>
      <c r="AP29" s="83"/>
      <c r="AQ29" s="83"/>
      <c r="AR29" s="42">
        <f t="shared" si="0"/>
        <v>18</v>
      </c>
    </row>
    <row r="30" spans="1:44">
      <c r="A30" s="48">
        <v>57</v>
      </c>
      <c r="B30" s="83"/>
      <c r="C30" s="83"/>
      <c r="D30" s="83"/>
      <c r="E30" s="83"/>
      <c r="F30" s="83">
        <v>15</v>
      </c>
      <c r="G30" s="83"/>
      <c r="H30" s="83"/>
      <c r="I30" s="83"/>
      <c r="J30" s="83"/>
      <c r="K30" s="83"/>
      <c r="L30" s="83"/>
      <c r="M30" s="83">
        <v>18</v>
      </c>
      <c r="N30" s="83"/>
      <c r="O30" s="83"/>
      <c r="P30" s="83"/>
      <c r="Q30" s="83"/>
      <c r="R30" s="83"/>
      <c r="S30" s="83"/>
      <c r="T30" s="83">
        <v>4</v>
      </c>
      <c r="U30" s="83"/>
      <c r="V30" s="83"/>
      <c r="W30" s="83"/>
      <c r="X30" s="83"/>
      <c r="Y30" s="83">
        <v>9</v>
      </c>
      <c r="Z30" s="83">
        <v>15</v>
      </c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42">
        <f t="shared" si="0"/>
        <v>61</v>
      </c>
    </row>
    <row r="31" spans="1:44">
      <c r="A31" s="48">
        <v>55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>
        <v>1</v>
      </c>
      <c r="N31" s="83"/>
      <c r="O31" s="83"/>
      <c r="P31" s="83">
        <v>1</v>
      </c>
      <c r="Q31" s="83"/>
      <c r="R31" s="83"/>
      <c r="S31" s="83"/>
      <c r="T31" s="83"/>
      <c r="U31" s="83"/>
      <c r="V31" s="83"/>
      <c r="W31" s="83"/>
      <c r="X31" s="83"/>
      <c r="Y31" s="83">
        <v>4</v>
      </c>
      <c r="Z31" s="63"/>
      <c r="AA31" s="83"/>
      <c r="AB31" s="83"/>
      <c r="AC31" s="83">
        <v>1</v>
      </c>
      <c r="AD31" s="83"/>
      <c r="AE31" s="83"/>
      <c r="AF31" s="83"/>
      <c r="AG31" s="83"/>
      <c r="AH31" s="83"/>
      <c r="AI31" s="83">
        <v>1</v>
      </c>
      <c r="AJ31" s="83"/>
      <c r="AK31" s="83"/>
      <c r="AL31" s="83"/>
      <c r="AM31" s="83"/>
      <c r="AN31" s="83">
        <v>2</v>
      </c>
      <c r="AO31" s="83"/>
      <c r="AP31" s="83"/>
      <c r="AQ31" s="83">
        <v>3</v>
      </c>
      <c r="AR31" s="42">
        <f t="shared" si="0"/>
        <v>13</v>
      </c>
    </row>
    <row r="32" spans="1:44">
      <c r="A32" s="48">
        <v>51.5</v>
      </c>
      <c r="B32" s="83">
        <v>1</v>
      </c>
      <c r="C32" s="83">
        <v>100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>
        <v>12</v>
      </c>
      <c r="Z32" s="83">
        <v>10</v>
      </c>
      <c r="AA32" s="83"/>
      <c r="AB32" s="83"/>
      <c r="AC32" s="83"/>
      <c r="AD32" s="83"/>
      <c r="AE32" s="83"/>
      <c r="AF32" s="83"/>
      <c r="AG32" s="83"/>
      <c r="AH32" s="83"/>
      <c r="AI32" s="83"/>
      <c r="AJ32" s="83">
        <v>2</v>
      </c>
      <c r="AK32" s="83"/>
      <c r="AL32" s="83"/>
      <c r="AM32" s="83"/>
      <c r="AN32" s="83"/>
      <c r="AO32" s="83"/>
      <c r="AP32" s="83"/>
      <c r="AQ32" s="83">
        <v>9</v>
      </c>
      <c r="AR32" s="42">
        <f t="shared" si="0"/>
        <v>134</v>
      </c>
    </row>
    <row r="33" spans="1:44">
      <c r="A33" s="48">
        <v>43.5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>
        <v>7</v>
      </c>
      <c r="N33" s="83"/>
      <c r="O33" s="83"/>
      <c r="P33" s="83"/>
      <c r="Q33" s="83"/>
      <c r="R33" s="83"/>
      <c r="S33" s="83"/>
      <c r="T33" s="83"/>
      <c r="U33" s="83">
        <v>15</v>
      </c>
      <c r="V33" s="83"/>
      <c r="W33" s="83">
        <v>23</v>
      </c>
      <c r="X33" s="83"/>
      <c r="Y33" s="83">
        <v>6</v>
      </c>
      <c r="Z33" s="83">
        <v>22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42">
        <f t="shared" si="0"/>
        <v>73</v>
      </c>
    </row>
    <row r="34" spans="1:44">
      <c r="A34" s="48">
        <v>41</v>
      </c>
      <c r="B34" s="83"/>
      <c r="C34" s="83"/>
      <c r="D34" s="83"/>
      <c r="E34" s="83"/>
      <c r="F34" s="83"/>
      <c r="G34" s="83"/>
      <c r="H34" s="83"/>
      <c r="I34" s="83"/>
      <c r="J34" s="83">
        <v>1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>
        <v>12</v>
      </c>
      <c r="X34" s="83"/>
      <c r="Y34" s="83"/>
      <c r="Z34" s="83">
        <v>95</v>
      </c>
      <c r="AA34" s="83"/>
      <c r="AB34" s="83"/>
      <c r="AC34" s="83"/>
      <c r="AD34" s="83"/>
      <c r="AE34" s="83"/>
      <c r="AF34" s="83"/>
      <c r="AG34" s="83"/>
      <c r="AH34" s="83"/>
      <c r="AI34" s="83"/>
      <c r="AJ34" s="83">
        <v>1</v>
      </c>
      <c r="AK34" s="83"/>
      <c r="AL34" s="83"/>
      <c r="AM34" s="83"/>
      <c r="AN34" s="83"/>
      <c r="AO34" s="83"/>
      <c r="AP34" s="83"/>
      <c r="AQ34" s="83"/>
      <c r="AR34" s="42">
        <f t="shared" ref="AR34:AR59" si="1">SUM(B34:AQ34)</f>
        <v>109</v>
      </c>
    </row>
    <row r="35" spans="1:44">
      <c r="A35" s="48">
        <v>40</v>
      </c>
      <c r="B35" s="83">
        <v>3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>
        <v>2</v>
      </c>
      <c r="X35" s="83">
        <v>7</v>
      </c>
      <c r="Y35" s="83"/>
      <c r="Z35" s="83">
        <v>1</v>
      </c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42">
        <f t="shared" si="1"/>
        <v>13</v>
      </c>
    </row>
    <row r="36" spans="1:44">
      <c r="A36" s="48">
        <v>39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>
        <v>1</v>
      </c>
      <c r="X36" s="83"/>
      <c r="Y36" s="83"/>
      <c r="Z36" s="83">
        <v>8</v>
      </c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>
        <v>1</v>
      </c>
      <c r="AR36" s="42">
        <f t="shared" si="1"/>
        <v>10</v>
      </c>
    </row>
    <row r="37" spans="1:44">
      <c r="A37" s="48">
        <v>37</v>
      </c>
      <c r="B37" s="83"/>
      <c r="C37" s="83">
        <v>6</v>
      </c>
      <c r="D37" s="83"/>
      <c r="E37" s="83"/>
      <c r="F37" s="83"/>
      <c r="G37" s="83"/>
      <c r="H37" s="83">
        <v>1</v>
      </c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>
        <v>4</v>
      </c>
      <c r="X37" s="83"/>
      <c r="Y37" s="83">
        <v>2</v>
      </c>
      <c r="Z37" s="83">
        <v>7</v>
      </c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>
        <v>3</v>
      </c>
      <c r="AL37" s="83"/>
      <c r="AM37" s="83"/>
      <c r="AN37" s="83"/>
      <c r="AO37" s="83"/>
      <c r="AP37" s="83"/>
      <c r="AQ37" s="83"/>
      <c r="AR37" s="42">
        <f t="shared" si="1"/>
        <v>23</v>
      </c>
    </row>
    <row r="38" spans="1:44">
      <c r="A38" s="48">
        <v>35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>
        <v>4</v>
      </c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42">
        <f t="shared" si="1"/>
        <v>4</v>
      </c>
    </row>
    <row r="39" spans="1:44">
      <c r="A39" s="48">
        <v>32.5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>
        <v>12</v>
      </c>
      <c r="X39" s="83">
        <v>1</v>
      </c>
      <c r="Y39" s="83">
        <v>1</v>
      </c>
      <c r="Z39" s="83">
        <v>7</v>
      </c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>
        <v>1</v>
      </c>
      <c r="AL39" s="83"/>
      <c r="AM39" s="83"/>
      <c r="AN39" s="83">
        <v>2</v>
      </c>
      <c r="AO39" s="83"/>
      <c r="AP39" s="83"/>
      <c r="AQ39" s="83"/>
      <c r="AR39" s="42">
        <f t="shared" si="1"/>
        <v>24</v>
      </c>
    </row>
    <row r="40" spans="1:44">
      <c r="A40" s="48">
        <v>30.4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>
        <v>8</v>
      </c>
      <c r="X40" s="83"/>
      <c r="Y40" s="63"/>
      <c r="Z40" s="83">
        <v>1</v>
      </c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42">
        <f t="shared" si="1"/>
        <v>9</v>
      </c>
    </row>
    <row r="41" spans="1:44">
      <c r="A41" s="48">
        <v>28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>
        <v>1</v>
      </c>
      <c r="V41" s="83"/>
      <c r="W41" s="83">
        <v>30</v>
      </c>
      <c r="X41" s="83">
        <v>3</v>
      </c>
      <c r="Y41" s="83">
        <v>1</v>
      </c>
      <c r="Z41" s="83">
        <v>7</v>
      </c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42">
        <f t="shared" si="1"/>
        <v>42</v>
      </c>
    </row>
    <row r="42" spans="1:44">
      <c r="A42" s="48">
        <v>25.4</v>
      </c>
      <c r="B42" s="83"/>
      <c r="C42" s="83"/>
      <c r="D42" s="83"/>
      <c r="E42" s="83"/>
      <c r="F42" s="83"/>
      <c r="G42" s="83"/>
      <c r="H42" s="83">
        <v>2</v>
      </c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>
        <v>235</v>
      </c>
      <c r="X42" s="83"/>
      <c r="Y42" s="83">
        <v>4</v>
      </c>
      <c r="Z42" s="83">
        <v>20</v>
      </c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>
        <v>2</v>
      </c>
      <c r="AL42" s="83"/>
      <c r="AM42" s="83"/>
      <c r="AN42" s="83"/>
      <c r="AO42" s="83"/>
      <c r="AP42" s="83"/>
      <c r="AQ42" s="83"/>
      <c r="AR42" s="42">
        <f t="shared" si="1"/>
        <v>263</v>
      </c>
    </row>
    <row r="43" spans="1:44">
      <c r="A43" s="48">
        <v>25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>
        <v>11</v>
      </c>
      <c r="X43" s="83"/>
      <c r="Y43" s="83"/>
      <c r="Z43" s="83">
        <v>3</v>
      </c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>
        <v>2</v>
      </c>
      <c r="AR43" s="42">
        <f t="shared" si="1"/>
        <v>16</v>
      </c>
    </row>
    <row r="44" spans="1:44">
      <c r="A44" s="48">
        <v>23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43</v>
      </c>
      <c r="X44" s="83">
        <v>1</v>
      </c>
      <c r="Y44" s="83">
        <v>1</v>
      </c>
      <c r="Z44" s="83">
        <v>1</v>
      </c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>
        <v>2</v>
      </c>
      <c r="AL44" s="83"/>
      <c r="AM44" s="83"/>
      <c r="AN44" s="83"/>
      <c r="AO44" s="83"/>
      <c r="AP44" s="83"/>
      <c r="AQ44" s="83"/>
      <c r="AR44" s="42">
        <f t="shared" si="1"/>
        <v>48</v>
      </c>
    </row>
    <row r="45" spans="1:44">
      <c r="A45" s="48">
        <v>22</v>
      </c>
      <c r="B45" s="83"/>
      <c r="C45" s="83"/>
      <c r="D45" s="83"/>
      <c r="E45" s="83"/>
      <c r="F45" s="83"/>
      <c r="G45" s="83"/>
      <c r="H45" s="83">
        <v>3</v>
      </c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>
        <v>7</v>
      </c>
      <c r="X45" s="83"/>
      <c r="Y45" s="83">
        <v>3</v>
      </c>
      <c r="Z45" s="83">
        <v>3</v>
      </c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42">
        <f t="shared" si="1"/>
        <v>16</v>
      </c>
    </row>
    <row r="46" spans="1:44">
      <c r="A46" s="48">
        <v>19.5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>
        <v>132</v>
      </c>
      <c r="X46" s="83"/>
      <c r="Y46" s="83"/>
      <c r="Z46" s="83">
        <v>15</v>
      </c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42">
        <f t="shared" si="1"/>
        <v>147</v>
      </c>
    </row>
    <row r="47" spans="1:44">
      <c r="A47" s="48">
        <v>19</v>
      </c>
      <c r="B47" s="83"/>
      <c r="C47" s="83"/>
      <c r="D47" s="83">
        <v>1</v>
      </c>
      <c r="E47" s="6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>
        <v>10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42">
        <f t="shared" si="1"/>
        <v>11</v>
      </c>
    </row>
    <row r="48" spans="1:44">
      <c r="A48" s="48">
        <v>18.3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>
        <v>3</v>
      </c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42">
        <f t="shared" si="1"/>
        <v>3</v>
      </c>
    </row>
    <row r="49" spans="1:44">
      <c r="A49" s="66" t="s">
        <v>766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>
        <v>6</v>
      </c>
      <c r="V49" s="83"/>
      <c r="W49" s="83">
        <v>4</v>
      </c>
      <c r="X49" s="83"/>
      <c r="Y49" s="83">
        <v>1</v>
      </c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42">
        <f t="shared" si="1"/>
        <v>11</v>
      </c>
    </row>
    <row r="50" spans="1:44">
      <c r="A50" s="66" t="s">
        <v>767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6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42">
        <f t="shared" si="1"/>
        <v>0</v>
      </c>
    </row>
    <row r="51" spans="1:44">
      <c r="A51" s="48">
        <v>11.5</v>
      </c>
      <c r="B51" s="83"/>
      <c r="C51" s="83"/>
      <c r="D51" s="83"/>
      <c r="E51" s="83"/>
      <c r="F51" s="83"/>
      <c r="G51" s="83"/>
      <c r="H51" s="83">
        <v>1</v>
      </c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>
        <v>33</v>
      </c>
      <c r="X51" s="83"/>
      <c r="Y51" s="83"/>
      <c r="Z51" s="83">
        <v>1</v>
      </c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>
        <v>1</v>
      </c>
      <c r="AL51" s="83"/>
      <c r="AM51" s="83"/>
      <c r="AN51" s="83"/>
      <c r="AO51" s="83"/>
      <c r="AP51" s="83"/>
      <c r="AQ51" s="83"/>
      <c r="AR51" s="42">
        <f t="shared" si="1"/>
        <v>36</v>
      </c>
    </row>
    <row r="52" spans="1:44">
      <c r="A52" s="48">
        <v>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>
        <v>1</v>
      </c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42">
        <f t="shared" si="1"/>
        <v>1</v>
      </c>
    </row>
    <row r="53" spans="1:44">
      <c r="A53" s="67" t="s">
        <v>760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>
        <v>1</v>
      </c>
      <c r="AI53" s="83"/>
      <c r="AJ53" s="83"/>
      <c r="AK53" s="83"/>
      <c r="AL53" s="83"/>
      <c r="AM53" s="83"/>
      <c r="AN53" s="83"/>
      <c r="AO53" s="83"/>
      <c r="AP53" s="83"/>
      <c r="AQ53" s="83"/>
      <c r="AR53" s="42">
        <f t="shared" si="1"/>
        <v>1</v>
      </c>
    </row>
    <row r="54" spans="1:44">
      <c r="A54" s="67" t="s">
        <v>769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>
        <v>46</v>
      </c>
      <c r="X54" s="83"/>
      <c r="Y54" s="83"/>
      <c r="Z54" s="83">
        <v>1</v>
      </c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>
        <v>1</v>
      </c>
      <c r="AP54" s="83"/>
      <c r="AQ54" s="83"/>
      <c r="AR54" s="42">
        <f t="shared" si="1"/>
        <v>48</v>
      </c>
    </row>
    <row r="55" spans="1:44">
      <c r="A55" s="68" t="s">
        <v>763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>
        <v>2</v>
      </c>
      <c r="U55" s="83"/>
      <c r="V55" s="83"/>
      <c r="W55" s="83">
        <v>81</v>
      </c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42">
        <f t="shared" si="1"/>
        <v>83</v>
      </c>
    </row>
    <row r="56" spans="1:44">
      <c r="A56" s="66" t="s">
        <v>768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>
        <v>1</v>
      </c>
      <c r="T56" s="83"/>
      <c r="U56" s="83"/>
      <c r="V56" s="83"/>
      <c r="W56" s="83">
        <v>133</v>
      </c>
      <c r="X56" s="83"/>
      <c r="Y56" s="83"/>
      <c r="Z56" s="83">
        <v>1</v>
      </c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>
        <v>1</v>
      </c>
      <c r="AN56" s="83"/>
      <c r="AO56" s="83"/>
      <c r="AP56" s="83"/>
      <c r="AQ56" s="83"/>
      <c r="AR56" s="42">
        <f t="shared" si="1"/>
        <v>136</v>
      </c>
    </row>
    <row r="57" spans="1:44">
      <c r="A57" s="47">
        <v>-2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>
        <v>20</v>
      </c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42">
        <f t="shared" si="1"/>
        <v>20</v>
      </c>
    </row>
    <row r="58" spans="1:44">
      <c r="A58" s="47">
        <v>-9.1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>
        <v>1</v>
      </c>
      <c r="AP58" s="83">
        <v>1</v>
      </c>
      <c r="AQ58" s="83"/>
      <c r="AR58" s="42">
        <f t="shared" si="1"/>
        <v>2</v>
      </c>
    </row>
    <row r="59" spans="1:44">
      <c r="A59" s="47">
        <v>-11.2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42">
        <f t="shared" si="1"/>
        <v>0</v>
      </c>
    </row>
    <row r="60" spans="1:44">
      <c r="A60" s="48" t="s">
        <v>470</v>
      </c>
      <c r="B60" s="42">
        <f>SUM(B2:B59)</f>
        <v>5</v>
      </c>
      <c r="C60" s="42">
        <f t="shared" ref="C60:AP60" si="2">SUM(C2:C59)</f>
        <v>337</v>
      </c>
      <c r="D60" s="42">
        <f t="shared" si="2"/>
        <v>18</v>
      </c>
      <c r="E60" s="42">
        <f t="shared" si="2"/>
        <v>18</v>
      </c>
      <c r="F60" s="42">
        <f t="shared" si="2"/>
        <v>20</v>
      </c>
      <c r="G60" s="42">
        <f t="shared" si="2"/>
        <v>68</v>
      </c>
      <c r="H60" s="42">
        <f t="shared" si="2"/>
        <v>14</v>
      </c>
      <c r="I60" s="42">
        <f t="shared" si="2"/>
        <v>27</v>
      </c>
      <c r="J60" s="42">
        <f t="shared" si="2"/>
        <v>8</v>
      </c>
      <c r="K60" s="42">
        <f t="shared" si="2"/>
        <v>6</v>
      </c>
      <c r="L60" s="42">
        <f t="shared" si="2"/>
        <v>15</v>
      </c>
      <c r="M60" s="42">
        <f t="shared" si="2"/>
        <v>676</v>
      </c>
      <c r="N60" s="42">
        <f t="shared" si="2"/>
        <v>24</v>
      </c>
      <c r="O60" s="42">
        <f t="shared" si="2"/>
        <v>1</v>
      </c>
      <c r="P60" s="42">
        <f t="shared" si="2"/>
        <v>1</v>
      </c>
      <c r="Q60" s="42">
        <f t="shared" si="2"/>
        <v>12</v>
      </c>
      <c r="R60" s="42">
        <f t="shared" si="2"/>
        <v>1</v>
      </c>
      <c r="S60" s="42">
        <f t="shared" si="2"/>
        <v>1</v>
      </c>
      <c r="T60" s="42">
        <f t="shared" si="2"/>
        <v>866</v>
      </c>
      <c r="U60" s="42">
        <f t="shared" si="2"/>
        <v>58</v>
      </c>
      <c r="V60" s="42">
        <f t="shared" si="2"/>
        <v>8</v>
      </c>
      <c r="W60" s="42">
        <f t="shared" si="2"/>
        <v>850</v>
      </c>
      <c r="X60" s="42">
        <f t="shared" si="2"/>
        <v>12</v>
      </c>
      <c r="Y60" s="42">
        <f t="shared" si="2"/>
        <v>91</v>
      </c>
      <c r="Z60" s="42">
        <f t="shared" si="2"/>
        <v>268</v>
      </c>
      <c r="AA60" s="42">
        <f t="shared" si="2"/>
        <v>13</v>
      </c>
      <c r="AB60" s="42">
        <f t="shared" si="2"/>
        <v>4</v>
      </c>
      <c r="AC60" s="42">
        <f t="shared" si="2"/>
        <v>82</v>
      </c>
      <c r="AD60" s="42">
        <f t="shared" si="2"/>
        <v>119</v>
      </c>
      <c r="AE60" s="42">
        <f t="shared" si="2"/>
        <v>3</v>
      </c>
      <c r="AF60" s="42">
        <f t="shared" si="2"/>
        <v>2</v>
      </c>
      <c r="AG60" s="42">
        <f t="shared" si="2"/>
        <v>1</v>
      </c>
      <c r="AH60" s="42">
        <f t="shared" si="2"/>
        <v>15</v>
      </c>
      <c r="AI60" s="42">
        <f t="shared" si="2"/>
        <v>70</v>
      </c>
      <c r="AJ60" s="42">
        <f t="shared" si="2"/>
        <v>10</v>
      </c>
      <c r="AK60" s="42">
        <f t="shared" si="2"/>
        <v>12</v>
      </c>
      <c r="AL60" s="42">
        <f t="shared" si="2"/>
        <v>1</v>
      </c>
      <c r="AM60" s="42">
        <f t="shared" si="2"/>
        <v>12</v>
      </c>
      <c r="AN60" s="42">
        <f t="shared" si="2"/>
        <v>4</v>
      </c>
      <c r="AO60" s="42">
        <f t="shared" si="2"/>
        <v>2</v>
      </c>
      <c r="AP60" s="42">
        <f t="shared" si="2"/>
        <v>1</v>
      </c>
      <c r="AQ60" s="42">
        <f t="shared" ref="AQ60" si="3">SUM(AQ2:AQ59)</f>
        <v>16</v>
      </c>
      <c r="AR60" s="42">
        <f>SUM(AR2:AR59)</f>
        <v>3772</v>
      </c>
    </row>
    <row r="61" spans="1:44">
      <c r="A61" s="54" t="s">
        <v>770</v>
      </c>
      <c r="AR61" s="55"/>
    </row>
    <row r="62" spans="1:44">
      <c r="A62" s="88" t="s">
        <v>771</v>
      </c>
    </row>
  </sheetData>
  <phoneticPr fontId="17" type="noConversion"/>
  <pageMargins left="0.75" right="0.75" top="1" bottom="1" header="0.5" footer="0.5"/>
  <pageSetup scale="66" orientation="landscape" horizontalDpi="4294967292" verticalDpi="4294967292"/>
  <headerFooter>
    <oddHeader>&amp;C&amp;"Calibri,Regular"&amp;K000000Day in the Life of the Hudson _x000D_Fish Data October 20, 2016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W44" sqref="A1:W44"/>
    </sheetView>
  </sheetViews>
  <sheetFormatPr baseColWidth="10" defaultRowHeight="14" x14ac:dyDescent="0"/>
  <cols>
    <col min="2" max="2" width="3.83203125" customWidth="1"/>
    <col min="3" max="3" width="3.33203125" customWidth="1"/>
    <col min="4" max="4" width="4.33203125" customWidth="1"/>
    <col min="5" max="5" width="3.83203125" customWidth="1"/>
    <col min="6" max="6" width="5.33203125" customWidth="1"/>
    <col min="7" max="7" width="4.5" customWidth="1"/>
    <col min="8" max="8" width="4.1640625" customWidth="1"/>
    <col min="9" max="9" width="3.6640625" customWidth="1"/>
    <col min="10" max="10" width="6.5" customWidth="1"/>
    <col min="11" max="11" width="5" customWidth="1"/>
    <col min="12" max="12" width="7.33203125" customWidth="1"/>
    <col min="13" max="13" width="5" customWidth="1"/>
    <col min="14" max="14" width="4" customWidth="1"/>
    <col min="15" max="15" width="5.5" customWidth="1"/>
    <col min="16" max="16" width="5.33203125" customWidth="1"/>
    <col min="17" max="17" width="4" customWidth="1"/>
    <col min="18" max="18" width="6.83203125" customWidth="1"/>
    <col min="19" max="19" width="7.1640625" customWidth="1"/>
    <col min="20" max="20" width="5.1640625" customWidth="1"/>
    <col min="21" max="21" width="3.83203125" customWidth="1"/>
    <col min="22" max="22" width="5.83203125" customWidth="1"/>
  </cols>
  <sheetData>
    <row r="1" spans="1:23" ht="81" customHeight="1">
      <c r="A1" s="30" t="s">
        <v>199</v>
      </c>
      <c r="B1" s="32" t="s">
        <v>62</v>
      </c>
      <c r="C1" s="32" t="s">
        <v>63</v>
      </c>
      <c r="D1" s="32" t="s">
        <v>64</v>
      </c>
      <c r="E1" s="32" t="s">
        <v>65</v>
      </c>
      <c r="F1" s="32" t="s">
        <v>68</v>
      </c>
      <c r="G1" s="32" t="s">
        <v>70</v>
      </c>
      <c r="H1" s="32" t="s">
        <v>71</v>
      </c>
      <c r="I1" s="32" t="s">
        <v>74</v>
      </c>
      <c r="J1" s="3" t="s">
        <v>75</v>
      </c>
      <c r="K1" s="3" t="s">
        <v>76</v>
      </c>
      <c r="L1" s="32" t="s">
        <v>78</v>
      </c>
      <c r="M1" s="3" t="s">
        <v>79</v>
      </c>
      <c r="N1" s="32" t="s">
        <v>81</v>
      </c>
      <c r="O1" s="32" t="s">
        <v>83</v>
      </c>
      <c r="P1" s="32" t="s">
        <v>92</v>
      </c>
      <c r="Q1" s="32" t="s">
        <v>93</v>
      </c>
      <c r="R1" s="32" t="s">
        <v>95</v>
      </c>
      <c r="S1" s="32" t="s">
        <v>232</v>
      </c>
      <c r="T1" s="32" t="s">
        <v>509</v>
      </c>
      <c r="U1" s="32" t="s">
        <v>510</v>
      </c>
      <c r="V1" s="32" t="s">
        <v>511</v>
      </c>
      <c r="W1" s="32" t="s">
        <v>114</v>
      </c>
    </row>
    <row r="2" spans="1:23">
      <c r="A2" s="48" t="s">
        <v>507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>
        <f t="shared" ref="W2:W44" si="0">SUM(B2:V2)</f>
        <v>0</v>
      </c>
    </row>
    <row r="3" spans="1:23">
      <c r="A3" s="48">
        <v>124.5</v>
      </c>
      <c r="B3" s="42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>
        <f t="shared" si="0"/>
        <v>2</v>
      </c>
    </row>
    <row r="4" spans="1:23">
      <c r="A4" s="48">
        <v>108.5</v>
      </c>
      <c r="B4" s="42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>
        <f t="shared" si="0"/>
        <v>1</v>
      </c>
    </row>
    <row r="5" spans="1:23">
      <c r="A5" s="48">
        <v>97</v>
      </c>
      <c r="B5" s="42">
        <v>35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>
        <f t="shared" si="0"/>
        <v>35</v>
      </c>
    </row>
    <row r="6" spans="1:23">
      <c r="A6" s="48">
        <v>94</v>
      </c>
      <c r="B6" s="42">
        <v>2</v>
      </c>
      <c r="C6" s="42"/>
      <c r="D6" s="42"/>
      <c r="E6" s="42"/>
      <c r="F6" s="42"/>
      <c r="G6" s="42"/>
      <c r="H6" s="42"/>
      <c r="I6" s="42">
        <v>100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>
        <f t="shared" si="0"/>
        <v>102</v>
      </c>
    </row>
    <row r="7" spans="1:23">
      <c r="A7" s="48">
        <v>92</v>
      </c>
      <c r="B7" s="42">
        <v>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>
        <f t="shared" si="0"/>
        <v>6</v>
      </c>
    </row>
    <row r="8" spans="1:23">
      <c r="A8" s="48">
        <v>87</v>
      </c>
      <c r="B8" s="42">
        <v>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>
        <f t="shared" si="0"/>
        <v>7</v>
      </c>
    </row>
    <row r="9" spans="1:23">
      <c r="A9" s="48">
        <v>84.5</v>
      </c>
      <c r="B9" s="42">
        <v>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>
        <f t="shared" si="0"/>
        <v>4</v>
      </c>
    </row>
    <row r="10" spans="1:23">
      <c r="A10" s="48">
        <v>78</v>
      </c>
      <c r="B10" s="42">
        <v>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>
        <f t="shared" si="0"/>
        <v>1</v>
      </c>
    </row>
    <row r="11" spans="1:23">
      <c r="A11" s="48">
        <v>76.400000000000006</v>
      </c>
      <c r="B11" s="42">
        <v>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>
        <f t="shared" si="0"/>
        <v>1</v>
      </c>
    </row>
    <row r="12" spans="1:23">
      <c r="A12" s="48">
        <v>76</v>
      </c>
      <c r="B12" s="42"/>
      <c r="C12" s="42">
        <v>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>
        <f t="shared" si="0"/>
        <v>6</v>
      </c>
    </row>
    <row r="13" spans="1:23">
      <c r="A13" s="48">
        <v>65</v>
      </c>
      <c r="B13" s="42">
        <v>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>
        <f t="shared" si="0"/>
        <v>3</v>
      </c>
    </row>
    <row r="14" spans="1:23">
      <c r="A14" s="48">
        <v>61.2</v>
      </c>
      <c r="B14" s="42">
        <v>6</v>
      </c>
      <c r="C14" s="42"/>
      <c r="D14" s="42"/>
      <c r="E14" s="42"/>
      <c r="F14" s="42">
        <v>2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>
        <f t="shared" si="0"/>
        <v>8</v>
      </c>
    </row>
    <row r="15" spans="1:23">
      <c r="A15" s="48">
        <v>60</v>
      </c>
      <c r="B15" s="42">
        <v>12</v>
      </c>
      <c r="C15" s="42"/>
      <c r="D15" s="42"/>
      <c r="E15" s="42"/>
      <c r="F15" s="42">
        <v>12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>
        <f t="shared" si="0"/>
        <v>24</v>
      </c>
    </row>
    <row r="16" spans="1:23">
      <c r="A16" s="48">
        <v>58</v>
      </c>
      <c r="B16" s="42">
        <v>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>
        <f t="shared" si="0"/>
        <v>2</v>
      </c>
    </row>
    <row r="17" spans="1:23">
      <c r="A17" s="48">
        <v>55</v>
      </c>
      <c r="B17" s="42">
        <v>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>
        <f t="shared" si="0"/>
        <v>4</v>
      </c>
    </row>
    <row r="18" spans="1:23">
      <c r="A18" s="48">
        <v>51.5</v>
      </c>
      <c r="B18" s="42">
        <v>5</v>
      </c>
      <c r="C18" s="42"/>
      <c r="D18" s="42"/>
      <c r="E18" s="42"/>
      <c r="F18" s="42"/>
      <c r="G18" s="42"/>
      <c r="H18" s="42"/>
      <c r="I18" s="42"/>
      <c r="J18" s="42"/>
      <c r="K18" s="42"/>
      <c r="L18" s="42">
        <v>1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>
        <f t="shared" si="0"/>
        <v>6</v>
      </c>
    </row>
    <row r="19" spans="1:23">
      <c r="A19" s="48">
        <v>41</v>
      </c>
      <c r="B19" s="42">
        <v>1</v>
      </c>
      <c r="C19" s="42"/>
      <c r="D19" s="42"/>
      <c r="E19" s="42"/>
      <c r="F19" s="42"/>
      <c r="G19" s="42"/>
      <c r="H19" s="42"/>
      <c r="I19" s="42"/>
      <c r="J19" s="42">
        <v>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>
        <f t="shared" si="0"/>
        <v>2</v>
      </c>
    </row>
    <row r="20" spans="1:23">
      <c r="A20" s="48">
        <v>40</v>
      </c>
      <c r="B20" s="42">
        <v>23</v>
      </c>
      <c r="C20" s="42"/>
      <c r="D20" s="42"/>
      <c r="E20" s="42"/>
      <c r="F20" s="42"/>
      <c r="G20" s="42"/>
      <c r="H20" s="42"/>
      <c r="I20" s="42"/>
      <c r="J20" s="42"/>
      <c r="K20" s="42"/>
      <c r="L20" s="42">
        <v>4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>
        <f t="shared" si="0"/>
        <v>27</v>
      </c>
    </row>
    <row r="21" spans="1:23">
      <c r="A21" s="48">
        <v>39</v>
      </c>
      <c r="B21" s="42">
        <v>3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>
        <f t="shared" si="0"/>
        <v>3</v>
      </c>
    </row>
    <row r="22" spans="1:23">
      <c r="A22" s="48">
        <v>37</v>
      </c>
      <c r="B22" s="42">
        <v>1</v>
      </c>
      <c r="C22" s="42"/>
      <c r="D22" s="42"/>
      <c r="E22" s="42"/>
      <c r="F22" s="42"/>
      <c r="G22" s="42"/>
      <c r="H22" s="42"/>
      <c r="I22" s="42"/>
      <c r="J22" s="42"/>
      <c r="K22" s="42"/>
      <c r="L22" s="42">
        <v>1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>
        <f t="shared" si="0"/>
        <v>2</v>
      </c>
    </row>
    <row r="23" spans="1:23">
      <c r="A23" s="48">
        <v>35</v>
      </c>
      <c r="B23" s="42"/>
      <c r="C23" s="42"/>
      <c r="D23" s="42"/>
      <c r="E23" s="42"/>
      <c r="F23" s="42"/>
      <c r="G23" s="42"/>
      <c r="H23" s="42"/>
      <c r="I23" s="42"/>
      <c r="J23" s="42">
        <v>1</v>
      </c>
      <c r="K23" s="42"/>
      <c r="L23" s="42">
        <v>1</v>
      </c>
      <c r="M23" s="42">
        <v>1</v>
      </c>
      <c r="N23" s="42"/>
      <c r="O23" s="42"/>
      <c r="P23" s="42">
        <v>1</v>
      </c>
      <c r="Q23" s="42">
        <v>1</v>
      </c>
      <c r="R23" s="42"/>
      <c r="S23" s="42"/>
      <c r="T23" s="42"/>
      <c r="U23" s="42"/>
      <c r="V23" s="42">
        <v>1</v>
      </c>
      <c r="W23" s="42">
        <f t="shared" si="0"/>
        <v>6</v>
      </c>
    </row>
    <row r="24" spans="1:23">
      <c r="A24" s="48">
        <v>32</v>
      </c>
      <c r="B24" s="42">
        <v>6</v>
      </c>
      <c r="C24" s="42"/>
      <c r="D24" s="42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>
        <v>3</v>
      </c>
      <c r="V24" s="42"/>
      <c r="W24" s="42">
        <f t="shared" si="0"/>
        <v>24</v>
      </c>
    </row>
    <row r="25" spans="1:23">
      <c r="A25" s="48">
        <v>30.4</v>
      </c>
      <c r="B25" s="42">
        <v>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>
        <f t="shared" si="0"/>
        <v>1</v>
      </c>
    </row>
    <row r="26" spans="1:23">
      <c r="A26" s="48">
        <v>28</v>
      </c>
      <c r="B26" s="42">
        <v>1</v>
      </c>
      <c r="C26" s="42"/>
      <c r="D26" s="42"/>
      <c r="E26" s="42"/>
      <c r="F26" s="42">
        <v>6</v>
      </c>
      <c r="G26" s="42"/>
      <c r="H26" s="42"/>
      <c r="I26" s="42"/>
      <c r="J26" s="42">
        <v>50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>
        <f t="shared" si="0"/>
        <v>57</v>
      </c>
    </row>
    <row r="27" spans="1:23">
      <c r="A27" s="48">
        <v>25.4</v>
      </c>
      <c r="B27" s="42">
        <v>8</v>
      </c>
      <c r="C27" s="42"/>
      <c r="D27" s="42"/>
      <c r="E27" s="42"/>
      <c r="F27" s="42"/>
      <c r="G27" s="42"/>
      <c r="H27" s="42"/>
      <c r="I27" s="42"/>
      <c r="J27" s="42">
        <v>502</v>
      </c>
      <c r="K27" s="42"/>
      <c r="L27" s="42"/>
      <c r="M27" s="42">
        <v>1</v>
      </c>
      <c r="N27" s="42"/>
      <c r="O27" s="42"/>
      <c r="P27" s="42"/>
      <c r="Q27" s="42"/>
      <c r="R27" s="42"/>
      <c r="S27" s="42"/>
      <c r="T27" s="42"/>
      <c r="U27" s="42"/>
      <c r="V27" s="42"/>
      <c r="W27" s="42">
        <f t="shared" si="0"/>
        <v>511</v>
      </c>
    </row>
    <row r="28" spans="1:23">
      <c r="A28" s="48">
        <v>25</v>
      </c>
      <c r="B28" s="42">
        <v>3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>
        <f t="shared" si="0"/>
        <v>3</v>
      </c>
    </row>
    <row r="29" spans="1:23">
      <c r="A29" s="48">
        <v>19.5</v>
      </c>
      <c r="B29" s="42">
        <v>1</v>
      </c>
      <c r="C29" s="42"/>
      <c r="D29" s="42"/>
      <c r="E29" s="42"/>
      <c r="F29" s="42">
        <v>1</v>
      </c>
      <c r="G29" s="42"/>
      <c r="H29" s="42"/>
      <c r="I29" s="42"/>
      <c r="J29" s="42">
        <v>2</v>
      </c>
      <c r="K29" s="42">
        <v>21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>
        <f t="shared" si="0"/>
        <v>25</v>
      </c>
    </row>
    <row r="30" spans="1:23">
      <c r="A30" s="48">
        <v>19</v>
      </c>
      <c r="B30" s="42">
        <v>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>
        <f t="shared" si="0"/>
        <v>7</v>
      </c>
    </row>
    <row r="31" spans="1:23">
      <c r="A31" s="48">
        <v>18.3</v>
      </c>
      <c r="B31" s="42"/>
      <c r="C31" s="42"/>
      <c r="D31" s="42"/>
      <c r="E31" s="42"/>
      <c r="F31" s="42"/>
      <c r="G31" s="42"/>
      <c r="H31" s="42"/>
      <c r="I31" s="42"/>
      <c r="J31" s="42"/>
      <c r="K31" s="42">
        <v>5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>
        <f t="shared" si="0"/>
        <v>5</v>
      </c>
    </row>
    <row r="32" spans="1:23">
      <c r="A32" s="66" t="s">
        <v>772</v>
      </c>
      <c r="B32" s="42">
        <v>2</v>
      </c>
      <c r="C32" s="42"/>
      <c r="D32" s="42"/>
      <c r="E32" s="42"/>
      <c r="F32" s="42"/>
      <c r="G32" s="42"/>
      <c r="H32" s="42"/>
      <c r="I32" s="42"/>
      <c r="J32" s="42"/>
      <c r="K32" s="42"/>
      <c r="L32" s="42">
        <v>1</v>
      </c>
      <c r="M32" s="42"/>
      <c r="N32" s="42"/>
      <c r="O32" s="42"/>
      <c r="P32" s="42"/>
      <c r="Q32" s="42"/>
      <c r="R32" s="42">
        <v>1</v>
      </c>
      <c r="S32" s="42"/>
      <c r="T32" s="42"/>
      <c r="U32" s="42"/>
      <c r="V32" s="42"/>
      <c r="W32" s="42">
        <f t="shared" si="0"/>
        <v>4</v>
      </c>
    </row>
    <row r="33" spans="1:23">
      <c r="A33" s="48">
        <v>11.5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>
        <f t="shared" si="0"/>
        <v>0</v>
      </c>
    </row>
    <row r="34" spans="1:23">
      <c r="A34" s="67" t="s">
        <v>748</v>
      </c>
      <c r="B34" s="42"/>
      <c r="C34" s="42"/>
      <c r="D34" s="42"/>
      <c r="E34" s="42"/>
      <c r="F34" s="42">
        <v>1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>
        <f t="shared" si="0"/>
        <v>1</v>
      </c>
    </row>
    <row r="35" spans="1:23">
      <c r="A35" s="48">
        <v>5.6</v>
      </c>
      <c r="B35" s="42"/>
      <c r="C35" s="42"/>
      <c r="D35" s="42">
        <v>1</v>
      </c>
      <c r="E35" s="42"/>
      <c r="F35" s="42">
        <v>4</v>
      </c>
      <c r="G35" s="42"/>
      <c r="H35" s="42"/>
      <c r="I35" s="42"/>
      <c r="J35" s="42"/>
      <c r="K35" s="42"/>
      <c r="L35" s="42">
        <v>1</v>
      </c>
      <c r="M35" s="42"/>
      <c r="N35" s="42">
        <v>2</v>
      </c>
      <c r="O35" s="42"/>
      <c r="P35" s="42"/>
      <c r="Q35" s="42"/>
      <c r="R35" s="42"/>
      <c r="S35" s="42"/>
      <c r="T35" s="42"/>
      <c r="U35" s="42"/>
      <c r="V35" s="42"/>
      <c r="W35" s="42">
        <f t="shared" si="0"/>
        <v>8</v>
      </c>
    </row>
    <row r="36" spans="1:23">
      <c r="A36" s="67" t="s">
        <v>751</v>
      </c>
      <c r="B36" s="42"/>
      <c r="C36" s="42"/>
      <c r="D36" s="42"/>
      <c r="E36" s="42"/>
      <c r="F36" s="42">
        <v>2</v>
      </c>
      <c r="G36" s="42">
        <v>1</v>
      </c>
      <c r="H36" s="42"/>
      <c r="I36" s="42"/>
      <c r="J36" s="42"/>
      <c r="K36" s="42"/>
      <c r="L36" s="42"/>
      <c r="M36" s="42"/>
      <c r="N36" s="42">
        <v>1</v>
      </c>
      <c r="O36" s="42"/>
      <c r="P36" s="42"/>
      <c r="Q36" s="42"/>
      <c r="R36" s="42"/>
      <c r="S36" s="42"/>
      <c r="T36" s="42"/>
      <c r="U36" s="42"/>
      <c r="V36" s="42"/>
      <c r="W36" s="42">
        <f t="shared" si="0"/>
        <v>4</v>
      </c>
    </row>
    <row r="37" spans="1:23">
      <c r="A37" s="68" t="s">
        <v>763</v>
      </c>
      <c r="B37" s="42"/>
      <c r="C37" s="42"/>
      <c r="D37" s="42"/>
      <c r="E37" s="42"/>
      <c r="F37" s="42">
        <v>1</v>
      </c>
      <c r="G37" s="42"/>
      <c r="H37" s="42"/>
      <c r="I37" s="42"/>
      <c r="J37" s="42"/>
      <c r="K37" s="42"/>
      <c r="L37" s="42">
        <v>4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>
        <f t="shared" si="0"/>
        <v>5</v>
      </c>
    </row>
    <row r="38" spans="1:23">
      <c r="A38" s="66" t="s">
        <v>773</v>
      </c>
      <c r="B38" s="42">
        <v>4</v>
      </c>
      <c r="C38" s="42"/>
      <c r="D38" s="42"/>
      <c r="E38" s="42"/>
      <c r="F38" s="42"/>
      <c r="G38" s="42">
        <v>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>
        <v>1</v>
      </c>
      <c r="U38" s="42"/>
      <c r="V38" s="42"/>
      <c r="W38" s="42">
        <f t="shared" si="0"/>
        <v>14</v>
      </c>
    </row>
    <row r="39" spans="1:23">
      <c r="A39" s="48">
        <v>-1</v>
      </c>
      <c r="B39" s="42">
        <v>1</v>
      </c>
      <c r="C39" s="42"/>
      <c r="D39" s="42"/>
      <c r="E39" s="42">
        <v>1</v>
      </c>
      <c r="F39" s="42">
        <v>1</v>
      </c>
      <c r="G39" s="42"/>
      <c r="H39" s="42"/>
      <c r="I39" s="42"/>
      <c r="J39" s="42"/>
      <c r="K39" s="42"/>
      <c r="L39" s="42"/>
      <c r="M39" s="42"/>
      <c r="N39" s="42"/>
      <c r="O39" s="42">
        <v>1</v>
      </c>
      <c r="P39" s="42"/>
      <c r="Q39" s="42"/>
      <c r="R39" s="42"/>
      <c r="S39" s="42"/>
      <c r="T39" s="42"/>
      <c r="U39" s="42"/>
      <c r="V39" s="42"/>
      <c r="W39" s="42">
        <f t="shared" si="0"/>
        <v>4</v>
      </c>
    </row>
    <row r="40" spans="1:23">
      <c r="A40" s="47">
        <v>-2</v>
      </c>
      <c r="B40" s="42"/>
      <c r="C40" s="42"/>
      <c r="D40" s="42"/>
      <c r="E40" s="42">
        <v>2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>
        <f t="shared" si="0"/>
        <v>2</v>
      </c>
    </row>
    <row r="41" spans="1:23">
      <c r="A41" s="48">
        <v>-7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>
        <v>1</v>
      </c>
      <c r="T41" s="42"/>
      <c r="U41" s="42"/>
      <c r="V41" s="42"/>
      <c r="W41" s="42">
        <f t="shared" si="0"/>
        <v>1</v>
      </c>
    </row>
    <row r="42" spans="1:23">
      <c r="A42" s="47">
        <v>-9.1</v>
      </c>
      <c r="B42" s="42">
        <v>1</v>
      </c>
      <c r="C42" s="42"/>
      <c r="D42" s="42"/>
      <c r="E42" s="42"/>
      <c r="F42" s="42"/>
      <c r="G42" s="42">
        <v>1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>
        <f t="shared" si="0"/>
        <v>2</v>
      </c>
    </row>
    <row r="43" spans="1:23">
      <c r="A43" s="47">
        <v>-11.2</v>
      </c>
      <c r="B43" s="42">
        <v>1</v>
      </c>
      <c r="C43" s="42"/>
      <c r="D43" s="42"/>
      <c r="E43" s="42"/>
      <c r="F43" s="42"/>
      <c r="G43" s="42"/>
      <c r="H43" s="42">
        <v>1</v>
      </c>
      <c r="I43" s="42"/>
      <c r="J43" s="42"/>
      <c r="K43" s="42"/>
      <c r="L43" s="42"/>
      <c r="M43" s="42"/>
      <c r="N43" s="42"/>
      <c r="O43" s="42"/>
      <c r="P43" s="42"/>
      <c r="Q43" s="42"/>
      <c r="R43" s="42">
        <v>2</v>
      </c>
      <c r="S43" s="42"/>
      <c r="T43" s="42"/>
      <c r="U43" s="42"/>
      <c r="V43" s="42"/>
      <c r="W43" s="42">
        <f t="shared" si="0"/>
        <v>4</v>
      </c>
    </row>
    <row r="44" spans="1:23">
      <c r="A44" s="56" t="s">
        <v>726</v>
      </c>
      <c r="B44" s="42">
        <f t="shared" ref="B44:V44" si="1">SUM(B3:B43)</f>
        <v>155</v>
      </c>
      <c r="C44" s="42">
        <f t="shared" si="1"/>
        <v>6</v>
      </c>
      <c r="D44" s="42">
        <f t="shared" si="1"/>
        <v>16</v>
      </c>
      <c r="E44" s="42">
        <f t="shared" si="1"/>
        <v>3</v>
      </c>
      <c r="F44" s="42">
        <f t="shared" si="1"/>
        <v>30</v>
      </c>
      <c r="G44" s="42">
        <f t="shared" si="1"/>
        <v>11</v>
      </c>
      <c r="H44" s="42">
        <f t="shared" si="1"/>
        <v>1</v>
      </c>
      <c r="I44" s="42">
        <f t="shared" si="1"/>
        <v>100</v>
      </c>
      <c r="J44" s="42">
        <f t="shared" si="1"/>
        <v>556</v>
      </c>
      <c r="K44" s="42">
        <f t="shared" si="1"/>
        <v>26</v>
      </c>
      <c r="L44" s="42">
        <f t="shared" si="1"/>
        <v>13</v>
      </c>
      <c r="M44" s="42">
        <f t="shared" si="1"/>
        <v>2</v>
      </c>
      <c r="N44" s="42">
        <f t="shared" si="1"/>
        <v>3</v>
      </c>
      <c r="O44" s="42">
        <f t="shared" si="1"/>
        <v>1</v>
      </c>
      <c r="P44" s="42">
        <f t="shared" si="1"/>
        <v>1</v>
      </c>
      <c r="Q44" s="42">
        <f t="shared" si="1"/>
        <v>1</v>
      </c>
      <c r="R44" s="42">
        <f t="shared" si="1"/>
        <v>3</v>
      </c>
      <c r="S44" s="42">
        <f t="shared" si="1"/>
        <v>1</v>
      </c>
      <c r="T44" s="42">
        <f t="shared" si="1"/>
        <v>1</v>
      </c>
      <c r="U44" s="42">
        <f t="shared" si="1"/>
        <v>3</v>
      </c>
      <c r="V44" s="42">
        <f t="shared" si="1"/>
        <v>1</v>
      </c>
      <c r="W44" s="42">
        <f t="shared" si="0"/>
        <v>934</v>
      </c>
    </row>
  </sheetData>
  <phoneticPr fontId="17" type="noConversion"/>
  <pageMargins left="0.75" right="0.75" top="1" bottom="1" header="0.5" footer="0.5"/>
  <pageSetup scale="85" orientation="landscape" horizontalDpi="4294967292" verticalDpi="4294967292"/>
  <headerFooter>
    <oddHeader>&amp;C&amp;"Calibri,Regular"&amp;K000000Day in the Life of the Hudson River _x000D_Macroinvertebrates 10/20/16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F1" sqref="F1:H1048576"/>
    </sheetView>
  </sheetViews>
  <sheetFormatPr baseColWidth="10" defaultRowHeight="14" x14ac:dyDescent="0"/>
  <cols>
    <col min="2" max="2" width="10.83203125" style="33"/>
  </cols>
  <sheetData>
    <row r="1" spans="1:8" ht="31">
      <c r="A1" s="59" t="s">
        <v>115</v>
      </c>
      <c r="B1" s="65" t="s">
        <v>199</v>
      </c>
      <c r="C1" s="14" t="s">
        <v>116</v>
      </c>
      <c r="F1" s="6" t="s">
        <v>117</v>
      </c>
      <c r="G1" s="6" t="s">
        <v>118</v>
      </c>
      <c r="H1" s="4" t="s">
        <v>115</v>
      </c>
    </row>
    <row r="2" spans="1:8">
      <c r="A2">
        <v>104</v>
      </c>
      <c r="B2" s="47" t="s">
        <v>507</v>
      </c>
      <c r="C2" s="42" t="s">
        <v>611</v>
      </c>
      <c r="F2" s="41">
        <v>0.46458333333333335</v>
      </c>
      <c r="G2" s="42">
        <v>28500</v>
      </c>
      <c r="H2" s="42">
        <v>114</v>
      </c>
    </row>
    <row r="3" spans="1:8">
      <c r="A3">
        <v>114</v>
      </c>
      <c r="B3" s="47">
        <v>154</v>
      </c>
      <c r="C3" s="42" t="s">
        <v>347</v>
      </c>
      <c r="F3" s="43">
        <v>0.45833333333333331</v>
      </c>
      <c r="G3" s="42">
        <v>25000</v>
      </c>
      <c r="H3" s="42">
        <v>104</v>
      </c>
    </row>
    <row r="4" spans="1:8">
      <c r="A4">
        <v>107</v>
      </c>
      <c r="B4" s="47">
        <v>153</v>
      </c>
      <c r="C4" s="42" t="s">
        <v>349</v>
      </c>
      <c r="F4" s="41">
        <v>0.46875</v>
      </c>
      <c r="G4" s="42">
        <v>34000</v>
      </c>
      <c r="H4" s="42">
        <v>107</v>
      </c>
    </row>
    <row r="5" spans="1:8">
      <c r="A5">
        <v>110</v>
      </c>
      <c r="B5" s="47">
        <v>152.19999999999999</v>
      </c>
      <c r="C5" s="42" t="s">
        <v>605</v>
      </c>
      <c r="F5" s="41">
        <v>0.48958333333333331</v>
      </c>
      <c r="G5" s="42">
        <v>31000</v>
      </c>
      <c r="H5" s="42">
        <v>110</v>
      </c>
    </row>
    <row r="6" spans="1:8">
      <c r="A6">
        <v>102</v>
      </c>
      <c r="B6" s="47">
        <v>145.5</v>
      </c>
      <c r="C6" s="42" t="s">
        <v>351</v>
      </c>
      <c r="F6" s="41">
        <v>0.48958333333333331</v>
      </c>
      <c r="G6" s="42">
        <v>28000</v>
      </c>
      <c r="H6" s="42">
        <v>106</v>
      </c>
    </row>
    <row r="7" spans="1:8">
      <c r="B7" s="47"/>
      <c r="C7" s="42"/>
      <c r="F7" s="41">
        <v>0.61527777777777781</v>
      </c>
      <c r="G7" s="42">
        <v>23000</v>
      </c>
      <c r="H7" s="42">
        <v>102</v>
      </c>
    </row>
    <row r="8" spans="1:8">
      <c r="A8">
        <v>101</v>
      </c>
      <c r="B8" s="47">
        <v>140</v>
      </c>
      <c r="C8" s="42" t="s">
        <v>464</v>
      </c>
      <c r="F8" s="41">
        <v>0.45833333333333331</v>
      </c>
      <c r="G8" s="42">
        <v>25000</v>
      </c>
      <c r="H8" s="42">
        <v>101</v>
      </c>
    </row>
    <row r="9" spans="1:8">
      <c r="B9" s="47">
        <v>138</v>
      </c>
      <c r="C9" s="42" t="s">
        <v>536</v>
      </c>
      <c r="F9" s="41">
        <v>0.36458333333333331</v>
      </c>
      <c r="G9" s="42">
        <v>20400</v>
      </c>
      <c r="H9" s="42">
        <v>100</v>
      </c>
    </row>
    <row r="10" spans="1:8">
      <c r="A10">
        <v>96</v>
      </c>
      <c r="B10" s="47">
        <v>124.5</v>
      </c>
      <c r="C10" s="42" t="s">
        <v>357</v>
      </c>
      <c r="F10" s="41">
        <v>0.46458333333333335</v>
      </c>
      <c r="G10" s="42">
        <v>35500</v>
      </c>
      <c r="H10" s="42">
        <v>96</v>
      </c>
    </row>
    <row r="11" spans="1:8">
      <c r="A11">
        <v>95</v>
      </c>
      <c r="B11" s="47">
        <v>123</v>
      </c>
      <c r="C11" s="42" t="s">
        <v>603</v>
      </c>
      <c r="F11" s="41">
        <v>0.45833333333333331</v>
      </c>
      <c r="G11" s="42">
        <v>27000</v>
      </c>
      <c r="H11" s="42">
        <v>95</v>
      </c>
    </row>
    <row r="12" spans="1:8">
      <c r="A12">
        <v>126</v>
      </c>
      <c r="B12" s="47">
        <v>117.5</v>
      </c>
      <c r="C12" s="42" t="s">
        <v>602</v>
      </c>
      <c r="F12" s="41">
        <v>0.45833333333333331</v>
      </c>
      <c r="G12" s="42">
        <v>28000</v>
      </c>
      <c r="H12" s="42">
        <v>126</v>
      </c>
    </row>
    <row r="13" spans="1:8">
      <c r="A13">
        <v>94</v>
      </c>
      <c r="B13" s="47">
        <v>117</v>
      </c>
      <c r="C13" s="42" t="s">
        <v>599</v>
      </c>
      <c r="F13" s="41">
        <v>0.4861111111111111</v>
      </c>
      <c r="G13" s="42">
        <v>28000</v>
      </c>
      <c r="H13" s="42">
        <v>94</v>
      </c>
    </row>
    <row r="14" spans="1:8">
      <c r="A14">
        <v>92</v>
      </c>
      <c r="B14" s="47">
        <v>115</v>
      </c>
      <c r="C14" s="42" t="s">
        <v>597</v>
      </c>
      <c r="F14" s="41">
        <v>0.4861111111111111</v>
      </c>
      <c r="G14" s="42">
        <v>20000</v>
      </c>
      <c r="H14" s="42">
        <v>92</v>
      </c>
    </row>
    <row r="15" spans="1:8">
      <c r="A15">
        <v>103</v>
      </c>
      <c r="B15" s="47">
        <v>108.5</v>
      </c>
      <c r="C15" s="42" t="s">
        <v>501</v>
      </c>
      <c r="F15" s="41">
        <v>0.47916666666666669</v>
      </c>
      <c r="G15" s="42">
        <v>25000</v>
      </c>
      <c r="H15" s="42">
        <v>103</v>
      </c>
    </row>
    <row r="16" spans="1:8">
      <c r="A16">
        <v>84</v>
      </c>
      <c r="B16" s="47">
        <v>102</v>
      </c>
      <c r="C16" s="42" t="s">
        <v>532</v>
      </c>
      <c r="F16" s="41">
        <v>0.47013888888888888</v>
      </c>
      <c r="G16" s="42">
        <v>24000</v>
      </c>
      <c r="H16" s="42">
        <v>84</v>
      </c>
    </row>
    <row r="17" spans="1:8">
      <c r="A17">
        <v>83</v>
      </c>
      <c r="B17" s="47">
        <v>100.5</v>
      </c>
      <c r="C17" s="42" t="s">
        <v>593</v>
      </c>
      <c r="F17" s="41">
        <v>0.45833333333333331</v>
      </c>
      <c r="G17" s="42">
        <v>25000</v>
      </c>
      <c r="H17" s="42">
        <v>83</v>
      </c>
    </row>
    <row r="18" spans="1:8">
      <c r="A18">
        <v>78</v>
      </c>
      <c r="B18" s="47">
        <v>97</v>
      </c>
      <c r="C18" s="42" t="s">
        <v>592</v>
      </c>
      <c r="F18" s="41">
        <v>0.52777777777777779</v>
      </c>
      <c r="G18" s="42">
        <v>20000</v>
      </c>
      <c r="H18" s="42">
        <v>78</v>
      </c>
    </row>
    <row r="19" spans="1:8">
      <c r="A19">
        <v>77</v>
      </c>
      <c r="B19" s="47">
        <v>94</v>
      </c>
      <c r="C19" s="42" t="s">
        <v>591</v>
      </c>
      <c r="F19" s="41">
        <v>0.45833333333333331</v>
      </c>
      <c r="G19" s="42">
        <v>11960</v>
      </c>
      <c r="H19" s="42">
        <v>76</v>
      </c>
    </row>
    <row r="20" spans="1:8">
      <c r="A20">
        <v>72</v>
      </c>
      <c r="B20" s="47">
        <v>92</v>
      </c>
      <c r="C20" s="42" t="s">
        <v>457</v>
      </c>
      <c r="F20" s="41">
        <v>0.45833333333333331</v>
      </c>
      <c r="G20" s="42">
        <v>20000</v>
      </c>
      <c r="H20" s="42">
        <v>72</v>
      </c>
    </row>
    <row r="21" spans="1:8">
      <c r="A21">
        <v>71</v>
      </c>
      <c r="B21" s="47">
        <v>87</v>
      </c>
      <c r="C21" s="42" t="s">
        <v>499</v>
      </c>
      <c r="F21" s="41">
        <v>0.4513888888888889</v>
      </c>
      <c r="G21" s="42">
        <v>21540</v>
      </c>
      <c r="H21" s="42">
        <v>71</v>
      </c>
    </row>
    <row r="22" spans="1:8">
      <c r="A22">
        <v>76</v>
      </c>
      <c r="B22" s="47">
        <v>78</v>
      </c>
      <c r="C22" s="42" t="s">
        <v>554</v>
      </c>
      <c r="F22" s="41">
        <v>0.45833333333333331</v>
      </c>
      <c r="G22" s="42">
        <v>23000</v>
      </c>
      <c r="H22" s="42">
        <v>91</v>
      </c>
    </row>
    <row r="23" spans="1:8">
      <c r="A23">
        <v>69</v>
      </c>
      <c r="B23" s="47">
        <v>76.400000000000006</v>
      </c>
      <c r="C23" s="42" t="s">
        <v>524</v>
      </c>
      <c r="F23" s="41">
        <v>0.45833333333333331</v>
      </c>
      <c r="G23" s="42">
        <v>7000</v>
      </c>
      <c r="H23" s="42">
        <v>88</v>
      </c>
    </row>
    <row r="24" spans="1:8">
      <c r="A24">
        <v>67</v>
      </c>
      <c r="B24" s="47">
        <v>76</v>
      </c>
      <c r="C24" s="42" t="s">
        <v>497</v>
      </c>
      <c r="F24" s="41">
        <v>0.47222222222222227</v>
      </c>
      <c r="G24" s="42">
        <v>18000</v>
      </c>
      <c r="H24" s="42">
        <v>86</v>
      </c>
    </row>
    <row r="25" spans="1:8">
      <c r="A25">
        <v>66</v>
      </c>
      <c r="B25" s="47">
        <v>75.5</v>
      </c>
      <c r="C25" s="42" t="s">
        <v>497</v>
      </c>
      <c r="F25" s="41">
        <v>0.54583333333333328</v>
      </c>
      <c r="G25" s="42">
        <v>17700</v>
      </c>
      <c r="H25" s="42">
        <v>69</v>
      </c>
    </row>
    <row r="26" spans="1:8">
      <c r="A26">
        <v>65</v>
      </c>
      <c r="B26" s="47">
        <v>65</v>
      </c>
      <c r="C26" s="42" t="s">
        <v>521</v>
      </c>
      <c r="F26" s="41">
        <v>0.5</v>
      </c>
      <c r="G26" s="42">
        <v>17300</v>
      </c>
      <c r="H26" s="42">
        <v>67</v>
      </c>
    </row>
    <row r="27" spans="1:8">
      <c r="A27">
        <v>62</v>
      </c>
      <c r="B27" s="47">
        <v>61.2</v>
      </c>
      <c r="C27" s="42" t="s">
        <v>496</v>
      </c>
      <c r="F27" s="41">
        <v>0.4284722222222222</v>
      </c>
      <c r="G27" s="42">
        <v>16500</v>
      </c>
      <c r="H27" s="42">
        <v>66</v>
      </c>
    </row>
    <row r="28" spans="1:8">
      <c r="A28">
        <v>61</v>
      </c>
      <c r="B28" s="47">
        <v>61</v>
      </c>
      <c r="C28" s="42" t="s">
        <v>438</v>
      </c>
      <c r="F28" s="41">
        <v>0.49305555555555558</v>
      </c>
      <c r="G28" s="42">
        <v>15000</v>
      </c>
      <c r="H28" s="42">
        <v>65</v>
      </c>
    </row>
    <row r="29" spans="1:8">
      <c r="A29">
        <v>57</v>
      </c>
      <c r="B29" s="47">
        <v>60.2</v>
      </c>
      <c r="C29" s="42" t="s">
        <v>387</v>
      </c>
      <c r="F29" s="41">
        <v>0.39583333333333331</v>
      </c>
      <c r="G29" s="42">
        <v>14000</v>
      </c>
      <c r="H29" s="42">
        <v>64</v>
      </c>
    </row>
    <row r="30" spans="1:8">
      <c r="A30">
        <v>56</v>
      </c>
      <c r="B30" s="47">
        <v>60</v>
      </c>
      <c r="C30" s="42" t="s">
        <v>390</v>
      </c>
      <c r="F30" s="41">
        <v>0.375</v>
      </c>
      <c r="G30" s="42">
        <v>12900</v>
      </c>
      <c r="H30" s="42">
        <v>63</v>
      </c>
    </row>
    <row r="31" spans="1:8">
      <c r="A31">
        <v>55</v>
      </c>
      <c r="B31" s="47">
        <v>58.1</v>
      </c>
      <c r="C31" s="42" t="s">
        <v>740</v>
      </c>
      <c r="F31" s="41">
        <v>0.48472222222222222</v>
      </c>
      <c r="G31" s="42">
        <v>10000</v>
      </c>
      <c r="H31" s="42">
        <v>62</v>
      </c>
    </row>
    <row r="32" spans="1:8">
      <c r="A32">
        <v>52</v>
      </c>
      <c r="B32" s="47">
        <v>58</v>
      </c>
      <c r="C32" s="42" t="s">
        <v>493</v>
      </c>
      <c r="F32" s="41">
        <v>0.45833333333333331</v>
      </c>
      <c r="G32" s="42">
        <v>14500</v>
      </c>
      <c r="H32" s="42">
        <v>61</v>
      </c>
    </row>
    <row r="33" spans="1:8">
      <c r="A33">
        <v>120</v>
      </c>
      <c r="B33" s="47">
        <v>55</v>
      </c>
      <c r="C33" s="42" t="s">
        <v>492</v>
      </c>
      <c r="F33" s="41">
        <v>0.3888888888888889</v>
      </c>
      <c r="G33" s="42">
        <v>91400</v>
      </c>
      <c r="H33" s="42">
        <v>59</v>
      </c>
    </row>
    <row r="34" spans="1:8">
      <c r="A34">
        <v>51</v>
      </c>
      <c r="B34" s="47">
        <v>51.5</v>
      </c>
      <c r="C34" s="42" t="s">
        <v>491</v>
      </c>
      <c r="F34" s="41">
        <v>0.41319444444444442</v>
      </c>
      <c r="G34" s="42">
        <v>11000</v>
      </c>
      <c r="H34" s="42">
        <v>57</v>
      </c>
    </row>
    <row r="35" spans="1:8">
      <c r="A35">
        <v>50</v>
      </c>
      <c r="B35" s="47">
        <v>41</v>
      </c>
      <c r="C35" s="42" t="s">
        <v>400</v>
      </c>
      <c r="F35" s="41">
        <v>0.47916666666666669</v>
      </c>
      <c r="G35" s="42">
        <v>9100</v>
      </c>
      <c r="H35" s="42">
        <v>56</v>
      </c>
    </row>
    <row r="36" spans="1:8">
      <c r="A36">
        <v>49</v>
      </c>
      <c r="B36" s="47">
        <v>40</v>
      </c>
      <c r="C36" s="42" t="s">
        <v>402</v>
      </c>
      <c r="F36" s="41">
        <v>0.47916666666666669</v>
      </c>
      <c r="G36" s="42">
        <v>13000</v>
      </c>
      <c r="H36" s="42">
        <v>55</v>
      </c>
    </row>
    <row r="37" spans="1:8">
      <c r="A37">
        <v>48</v>
      </c>
      <c r="B37" s="47">
        <v>39</v>
      </c>
      <c r="C37" s="42" t="s">
        <v>444</v>
      </c>
      <c r="F37" s="41">
        <v>0.39583333333333331</v>
      </c>
      <c r="G37" s="42">
        <v>9802</v>
      </c>
      <c r="H37" s="42">
        <v>54</v>
      </c>
    </row>
    <row r="38" spans="1:8">
      <c r="A38">
        <v>46</v>
      </c>
      <c r="B38" s="47">
        <v>38</v>
      </c>
      <c r="C38" s="42" t="s">
        <v>580</v>
      </c>
      <c r="F38" s="41">
        <v>0.4375</v>
      </c>
      <c r="G38" s="42">
        <v>11000</v>
      </c>
      <c r="H38" s="42">
        <v>52</v>
      </c>
    </row>
    <row r="39" spans="1:8">
      <c r="A39">
        <v>44</v>
      </c>
      <c r="B39" s="47">
        <v>37</v>
      </c>
      <c r="C39" s="42" t="s">
        <v>579</v>
      </c>
      <c r="F39" s="41">
        <v>0.45833333333333331</v>
      </c>
      <c r="G39" s="42">
        <v>9400</v>
      </c>
      <c r="H39" s="42">
        <v>120</v>
      </c>
    </row>
    <row r="40" spans="1:8">
      <c r="A40">
        <v>42</v>
      </c>
      <c r="B40" s="47">
        <v>35</v>
      </c>
      <c r="C40" s="42" t="s">
        <v>405</v>
      </c>
      <c r="F40" s="41">
        <v>0.45833333333333331</v>
      </c>
      <c r="G40" s="42">
        <v>8000</v>
      </c>
      <c r="H40" s="42">
        <v>51</v>
      </c>
    </row>
    <row r="41" spans="1:8">
      <c r="A41">
        <v>115</v>
      </c>
      <c r="B41" s="47">
        <v>32</v>
      </c>
      <c r="C41" s="42" t="s">
        <v>485</v>
      </c>
      <c r="F41" s="41">
        <v>0.52083333333333337</v>
      </c>
      <c r="G41" s="42">
        <v>10000</v>
      </c>
      <c r="H41" s="42">
        <v>50</v>
      </c>
    </row>
    <row r="42" spans="1:8">
      <c r="A42">
        <v>40</v>
      </c>
      <c r="B42" s="47">
        <v>30.5</v>
      </c>
      <c r="C42" s="42" t="s">
        <v>573</v>
      </c>
      <c r="F42" s="41">
        <v>0.42569444444444443</v>
      </c>
      <c r="G42" s="42">
        <v>8100</v>
      </c>
      <c r="H42" s="42">
        <v>49</v>
      </c>
    </row>
    <row r="43" spans="1:8">
      <c r="A43">
        <v>38</v>
      </c>
      <c r="B43" s="47">
        <v>30.4</v>
      </c>
      <c r="C43" s="42" t="s">
        <v>704</v>
      </c>
      <c r="F43" s="41">
        <v>0.5</v>
      </c>
      <c r="G43" s="42">
        <v>6577</v>
      </c>
      <c r="H43" s="42">
        <v>48</v>
      </c>
    </row>
    <row r="44" spans="1:8">
      <c r="A44">
        <v>37</v>
      </c>
      <c r="B44" s="47">
        <v>28</v>
      </c>
      <c r="C44" s="42" t="s">
        <v>546</v>
      </c>
      <c r="F44" s="41">
        <v>0.45833333333333331</v>
      </c>
      <c r="G44" s="42">
        <v>4000</v>
      </c>
      <c r="H44" s="42">
        <v>43</v>
      </c>
    </row>
    <row r="45" spans="1:8">
      <c r="A45">
        <v>34</v>
      </c>
      <c r="B45" s="47">
        <v>25.4</v>
      </c>
      <c r="C45" s="42" t="s">
        <v>440</v>
      </c>
      <c r="F45" s="41">
        <v>0.52638888888888891</v>
      </c>
      <c r="G45" s="42">
        <v>2721</v>
      </c>
      <c r="H45" s="42">
        <v>42</v>
      </c>
    </row>
    <row r="46" spans="1:8">
      <c r="A46">
        <v>33</v>
      </c>
      <c r="B46" s="47">
        <v>25</v>
      </c>
      <c r="C46" s="42" t="s">
        <v>481</v>
      </c>
      <c r="F46" s="41">
        <v>0.46180555555555558</v>
      </c>
      <c r="G46" s="42">
        <v>2536</v>
      </c>
      <c r="H46" s="42">
        <v>38</v>
      </c>
    </row>
    <row r="47" spans="1:8">
      <c r="A47">
        <v>30</v>
      </c>
      <c r="B47" s="47">
        <v>19</v>
      </c>
      <c r="C47" s="42" t="s">
        <v>435</v>
      </c>
      <c r="F47" s="41">
        <v>0.375</v>
      </c>
      <c r="G47" s="42">
        <v>2511</v>
      </c>
      <c r="H47" s="42">
        <v>37</v>
      </c>
    </row>
    <row r="48" spans="1:8">
      <c r="A48">
        <v>28</v>
      </c>
      <c r="B48" s="47">
        <v>18.3</v>
      </c>
      <c r="C48" s="42" t="s">
        <v>569</v>
      </c>
      <c r="F48" s="41">
        <v>0.45833333333333331</v>
      </c>
      <c r="G48" s="42">
        <v>155</v>
      </c>
      <c r="H48" s="42">
        <v>34</v>
      </c>
    </row>
    <row r="49" spans="1:8">
      <c r="A49">
        <v>26</v>
      </c>
      <c r="B49" s="47">
        <v>17</v>
      </c>
      <c r="C49" s="42" t="s">
        <v>568</v>
      </c>
      <c r="F49" s="41">
        <v>0.42777777777777781</v>
      </c>
      <c r="G49" s="42">
        <v>293</v>
      </c>
      <c r="H49" s="42">
        <v>33</v>
      </c>
    </row>
    <row r="50" spans="1:8">
      <c r="A50">
        <v>27</v>
      </c>
      <c r="B50" s="66" t="s">
        <v>732</v>
      </c>
      <c r="C50" s="42" t="s">
        <v>542</v>
      </c>
      <c r="F50" s="41">
        <v>0.55208333333333337</v>
      </c>
      <c r="G50" s="42">
        <v>148</v>
      </c>
      <c r="H50" s="42">
        <v>30</v>
      </c>
    </row>
    <row r="51" spans="1:8">
      <c r="A51">
        <v>19</v>
      </c>
      <c r="B51" s="67" t="s">
        <v>733</v>
      </c>
      <c r="C51" s="42" t="s">
        <v>284</v>
      </c>
      <c r="F51" s="41">
        <v>0.49722222222222223</v>
      </c>
      <c r="G51" s="42">
        <v>0</v>
      </c>
      <c r="H51" s="42">
        <v>26</v>
      </c>
    </row>
    <row r="52" spans="1:8">
      <c r="A52">
        <v>17</v>
      </c>
      <c r="B52" s="47">
        <v>11.5</v>
      </c>
      <c r="C52" s="42" t="s">
        <v>477</v>
      </c>
      <c r="F52" s="41">
        <v>0.43055555555555558</v>
      </c>
      <c r="G52" s="42">
        <v>65</v>
      </c>
      <c r="H52" s="42">
        <v>24</v>
      </c>
    </row>
    <row r="53" spans="1:8">
      <c r="A53">
        <v>16</v>
      </c>
      <c r="B53" s="47">
        <v>9</v>
      </c>
      <c r="C53" s="42" t="s">
        <v>566</v>
      </c>
      <c r="F53" s="41">
        <v>0.44791666666666669</v>
      </c>
      <c r="G53" s="42">
        <v>58</v>
      </c>
      <c r="H53" s="42">
        <v>21</v>
      </c>
    </row>
    <row r="54" spans="1:8">
      <c r="B54" s="47"/>
      <c r="C54" s="42"/>
      <c r="F54" s="41">
        <v>0.53472222222222221</v>
      </c>
      <c r="G54" s="42">
        <v>0</v>
      </c>
      <c r="H54" s="42">
        <v>19</v>
      </c>
    </row>
    <row r="55" spans="1:8">
      <c r="B55" s="47"/>
      <c r="C55" s="42"/>
      <c r="F55" s="41">
        <v>0.41666666666666669</v>
      </c>
      <c r="G55" s="42">
        <v>66</v>
      </c>
      <c r="H55" s="42">
        <v>17</v>
      </c>
    </row>
    <row r="56" spans="1:8">
      <c r="A56">
        <v>13</v>
      </c>
      <c r="B56" s="67" t="s">
        <v>734</v>
      </c>
      <c r="C56" s="42" t="s">
        <v>276</v>
      </c>
      <c r="F56" s="41">
        <v>0.44444444444444442</v>
      </c>
      <c r="G56" s="42">
        <v>61</v>
      </c>
      <c r="H56" s="42">
        <v>16</v>
      </c>
    </row>
    <row r="57" spans="1:8">
      <c r="A57">
        <v>9</v>
      </c>
      <c r="B57" s="67" t="s">
        <v>735</v>
      </c>
      <c r="C57" s="42" t="s">
        <v>273</v>
      </c>
      <c r="F57" s="41">
        <v>0.4375</v>
      </c>
      <c r="G57" s="42">
        <v>100</v>
      </c>
      <c r="H57" s="42">
        <v>13</v>
      </c>
    </row>
    <row r="58" spans="1:8">
      <c r="A58">
        <v>130</v>
      </c>
      <c r="B58" s="67" t="s">
        <v>736</v>
      </c>
      <c r="C58" s="42" t="s">
        <v>271</v>
      </c>
      <c r="F58" s="41">
        <v>0.56388888888888888</v>
      </c>
      <c r="G58" s="42">
        <v>0</v>
      </c>
      <c r="H58" s="42">
        <v>12</v>
      </c>
    </row>
    <row r="59" spans="1:8">
      <c r="A59">
        <v>8</v>
      </c>
      <c r="B59" s="47">
        <v>5.6</v>
      </c>
      <c r="C59" s="42" t="s">
        <v>474</v>
      </c>
      <c r="F59" s="41">
        <v>0.41666666666666669</v>
      </c>
      <c r="G59" s="42">
        <v>83</v>
      </c>
      <c r="H59" s="42">
        <v>10</v>
      </c>
    </row>
    <row r="60" spans="1:8">
      <c r="A60">
        <v>4</v>
      </c>
      <c r="B60" s="47">
        <v>3.2</v>
      </c>
      <c r="C60" s="42" t="s">
        <v>473</v>
      </c>
      <c r="F60" s="41">
        <v>0.46527777777777773</v>
      </c>
      <c r="G60" s="42">
        <v>59</v>
      </c>
      <c r="H60" s="42">
        <v>9</v>
      </c>
    </row>
    <row r="61" spans="1:8">
      <c r="A61">
        <v>3</v>
      </c>
      <c r="B61" s="47">
        <v>2.9</v>
      </c>
      <c r="C61" s="42" t="s">
        <v>472</v>
      </c>
      <c r="F61" s="41">
        <v>0.47569444444444442</v>
      </c>
      <c r="G61" s="42">
        <v>19</v>
      </c>
      <c r="H61" s="42">
        <v>130</v>
      </c>
    </row>
    <row r="62" spans="1:8">
      <c r="A62">
        <v>2</v>
      </c>
      <c r="B62" s="67" t="s">
        <v>737</v>
      </c>
      <c r="C62" s="42" t="s">
        <v>263</v>
      </c>
      <c r="F62" s="41">
        <v>0.4548611111111111</v>
      </c>
      <c r="G62" s="42">
        <v>83</v>
      </c>
      <c r="H62" s="42">
        <v>8</v>
      </c>
    </row>
    <row r="63" spans="1:8">
      <c r="A63">
        <v>1</v>
      </c>
      <c r="B63" s="67" t="s">
        <v>738</v>
      </c>
      <c r="C63" s="42" t="s">
        <v>249</v>
      </c>
      <c r="F63" s="41">
        <v>0.51388888888888895</v>
      </c>
      <c r="G63" s="42">
        <v>60</v>
      </c>
      <c r="H63" s="42">
        <v>4</v>
      </c>
    </row>
    <row r="64" spans="1:8">
      <c r="B64" s="68" t="s">
        <v>739</v>
      </c>
      <c r="C64" s="42" t="s">
        <v>291</v>
      </c>
      <c r="F64" s="41">
        <v>0.5</v>
      </c>
      <c r="G64" s="42">
        <v>0</v>
      </c>
      <c r="H64" s="42">
        <v>3</v>
      </c>
    </row>
    <row r="65" spans="2:3">
      <c r="B65" s="47">
        <v>-1</v>
      </c>
      <c r="C65" s="42" t="s">
        <v>297</v>
      </c>
    </row>
    <row r="66" spans="2:3">
      <c r="B66" s="47">
        <v>-2</v>
      </c>
      <c r="C66" s="42" t="s">
        <v>200</v>
      </c>
    </row>
    <row r="67" spans="2:3">
      <c r="B67" s="48">
        <v>-5</v>
      </c>
      <c r="C67" s="42" t="s">
        <v>237</v>
      </c>
    </row>
    <row r="68" spans="2:3">
      <c r="B68" s="47">
        <v>-7</v>
      </c>
      <c r="C68" s="42" t="s">
        <v>233</v>
      </c>
    </row>
    <row r="69" spans="2:3">
      <c r="B69" s="47">
        <v>-9.1</v>
      </c>
      <c r="C69" s="42" t="s">
        <v>225</v>
      </c>
    </row>
    <row r="70" spans="2:3">
      <c r="B70" s="47">
        <v>-11.2</v>
      </c>
      <c r="C70" s="42" t="s">
        <v>215</v>
      </c>
    </row>
    <row r="72" spans="2:3">
      <c r="C72" s="51"/>
    </row>
    <row r="73" spans="2:3">
      <c r="C73" s="5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workbookViewId="0">
      <selection sqref="A1:BG44"/>
    </sheetView>
  </sheetViews>
  <sheetFormatPr baseColWidth="10" defaultColWidth="8.83203125" defaultRowHeight="14" x14ac:dyDescent="0"/>
  <cols>
    <col min="1" max="1" width="8.83203125" style="28"/>
    <col min="2" max="2" width="3.5" customWidth="1"/>
    <col min="3" max="4" width="3.6640625" customWidth="1"/>
    <col min="5" max="5" width="4" customWidth="1"/>
    <col min="6" max="6" width="3.83203125" customWidth="1"/>
    <col min="7" max="7" width="4.1640625" customWidth="1"/>
    <col min="8" max="8" width="3.83203125" customWidth="1"/>
    <col min="9" max="9" width="4.33203125" customWidth="1"/>
    <col min="10" max="10" width="3.5" customWidth="1"/>
    <col min="11" max="11" width="4.1640625" customWidth="1"/>
    <col min="12" max="12" width="3.83203125" customWidth="1"/>
    <col min="13" max="14" width="4.1640625" customWidth="1"/>
    <col min="15" max="15" width="3.6640625" customWidth="1"/>
    <col min="16" max="17" width="4" customWidth="1"/>
    <col min="18" max="18" width="3.83203125" customWidth="1"/>
    <col min="19" max="19" width="3.6640625" customWidth="1"/>
    <col min="20" max="21" width="3.83203125" customWidth="1"/>
    <col min="22" max="22" width="4.1640625" customWidth="1"/>
    <col min="23" max="23" width="3.83203125" customWidth="1"/>
    <col min="24" max="24" width="4" customWidth="1"/>
    <col min="25" max="25" width="3.6640625" customWidth="1"/>
    <col min="26" max="26" width="4.33203125" customWidth="1"/>
    <col min="27" max="27" width="3.6640625" customWidth="1"/>
    <col min="28" max="28" width="3.83203125" customWidth="1"/>
    <col min="29" max="29" width="4.5" customWidth="1"/>
    <col min="30" max="32" width="4" customWidth="1"/>
    <col min="33" max="33" width="3.1640625" customWidth="1"/>
    <col min="34" max="34" width="3.5" customWidth="1"/>
    <col min="35" max="35" width="3.6640625" customWidth="1"/>
    <col min="36" max="36" width="4.5" customWidth="1"/>
    <col min="37" max="37" width="4.1640625" customWidth="1"/>
    <col min="38" max="38" width="4" customWidth="1"/>
    <col min="39" max="39" width="4.1640625" customWidth="1"/>
    <col min="40" max="40" width="3.5" customWidth="1"/>
    <col min="41" max="41" width="3.33203125" customWidth="1"/>
    <col min="42" max="42" width="4" customWidth="1"/>
    <col min="43" max="43" width="3.83203125" customWidth="1"/>
    <col min="44" max="44" width="4.5" customWidth="1"/>
    <col min="45" max="46" width="4" customWidth="1"/>
    <col min="47" max="47" width="3.6640625" customWidth="1"/>
    <col min="48" max="48" width="3.1640625" customWidth="1"/>
    <col min="49" max="49" width="3.33203125" customWidth="1"/>
    <col min="50" max="50" width="3.83203125" customWidth="1"/>
    <col min="51" max="51" width="4" customWidth="1"/>
    <col min="52" max="52" width="3.5" customWidth="1"/>
    <col min="53" max="55" width="3.83203125" customWidth="1"/>
    <col min="56" max="56" width="3.1640625" customWidth="1"/>
    <col min="57" max="57" width="3.6640625" customWidth="1"/>
    <col min="58" max="58" width="3.1640625" customWidth="1"/>
    <col min="59" max="59" width="5.6640625" customWidth="1"/>
  </cols>
  <sheetData>
    <row r="1" spans="1:59" ht="181">
      <c r="A1" s="30" t="s">
        <v>199</v>
      </c>
      <c r="B1" s="32" t="s">
        <v>61</v>
      </c>
      <c r="C1" s="32" t="s">
        <v>62</v>
      </c>
      <c r="D1" s="32" t="s">
        <v>63</v>
      </c>
      <c r="E1" s="32" t="s">
        <v>64</v>
      </c>
      <c r="F1" s="32" t="s">
        <v>65</v>
      </c>
      <c r="G1" s="32" t="s">
        <v>66</v>
      </c>
      <c r="H1" s="32" t="s">
        <v>67</v>
      </c>
      <c r="I1" s="32" t="s">
        <v>68</v>
      </c>
      <c r="J1" s="32" t="s">
        <v>69</v>
      </c>
      <c r="K1" s="32" t="s">
        <v>70</v>
      </c>
      <c r="L1" s="32" t="s">
        <v>71</v>
      </c>
      <c r="M1" s="32" t="s">
        <v>72</v>
      </c>
      <c r="N1" s="32" t="s">
        <v>73</v>
      </c>
      <c r="O1" s="32" t="s">
        <v>74</v>
      </c>
      <c r="P1" s="3" t="s">
        <v>75</v>
      </c>
      <c r="Q1" s="3" t="s">
        <v>76</v>
      </c>
      <c r="R1" s="32" t="s">
        <v>77</v>
      </c>
      <c r="S1" s="32" t="s">
        <v>78</v>
      </c>
      <c r="T1" s="3" t="s">
        <v>79</v>
      </c>
      <c r="U1" s="32" t="s">
        <v>80</v>
      </c>
      <c r="V1" s="32" t="s">
        <v>81</v>
      </c>
      <c r="W1" s="32" t="s">
        <v>82</v>
      </c>
      <c r="X1" s="32" t="s">
        <v>83</v>
      </c>
      <c r="Y1" s="32" t="s">
        <v>84</v>
      </c>
      <c r="Z1" s="32" t="s">
        <v>85</v>
      </c>
      <c r="AA1" s="32" t="s">
        <v>86</v>
      </c>
      <c r="AB1" s="32" t="s">
        <v>87</v>
      </c>
      <c r="AC1" s="32" t="s">
        <v>88</v>
      </c>
      <c r="AD1" s="32" t="s">
        <v>89</v>
      </c>
      <c r="AE1" s="32" t="s">
        <v>90</v>
      </c>
      <c r="AF1" s="32" t="s">
        <v>91</v>
      </c>
      <c r="AG1" s="32" t="s">
        <v>92</v>
      </c>
      <c r="AH1" s="32" t="s">
        <v>93</v>
      </c>
      <c r="AI1" s="32" t="s">
        <v>94</v>
      </c>
      <c r="AJ1" s="32" t="s">
        <v>95</v>
      </c>
      <c r="AK1" s="32" t="s">
        <v>96</v>
      </c>
      <c r="AL1" s="32" t="s">
        <v>97</v>
      </c>
      <c r="AM1" s="32" t="s">
        <v>98</v>
      </c>
      <c r="AN1" s="32" t="s">
        <v>99</v>
      </c>
      <c r="AO1" s="32" t="s">
        <v>100</v>
      </c>
      <c r="AP1" s="32" t="s">
        <v>101</v>
      </c>
      <c r="AQ1" s="32" t="s">
        <v>102</v>
      </c>
      <c r="AR1" s="32" t="s">
        <v>103</v>
      </c>
      <c r="AS1" s="32" t="s">
        <v>104</v>
      </c>
      <c r="AT1" s="32" t="s">
        <v>105</v>
      </c>
      <c r="AU1" s="32" t="s">
        <v>106</v>
      </c>
      <c r="AV1" s="32" t="s">
        <v>107</v>
      </c>
      <c r="AW1" s="32" t="s">
        <v>108</v>
      </c>
      <c r="AX1" s="32" t="s">
        <v>109</v>
      </c>
      <c r="AY1" s="32" t="s">
        <v>110</v>
      </c>
      <c r="AZ1" s="32" t="s">
        <v>111</v>
      </c>
      <c r="BA1" s="32" t="s">
        <v>112</v>
      </c>
      <c r="BB1" s="32" t="s">
        <v>113</v>
      </c>
      <c r="BC1" s="32" t="s">
        <v>232</v>
      </c>
      <c r="BD1" s="32" t="s">
        <v>509</v>
      </c>
      <c r="BE1" s="32" t="s">
        <v>510</v>
      </c>
      <c r="BF1" s="32" t="s">
        <v>511</v>
      </c>
      <c r="BG1" s="32" t="s">
        <v>114</v>
      </c>
    </row>
    <row r="2" spans="1:59">
      <c r="A2" s="48" t="s">
        <v>507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>
        <v>10</v>
      </c>
      <c r="AF2" s="42"/>
      <c r="AG2" s="42"/>
      <c r="AH2" s="42"/>
      <c r="AI2" s="42"/>
      <c r="AJ2" s="42"/>
      <c r="AK2" s="42"/>
      <c r="AL2" s="42"/>
      <c r="AM2" s="42"/>
      <c r="AN2" s="42"/>
      <c r="AO2" s="42">
        <v>21</v>
      </c>
      <c r="AP2" s="42">
        <v>27</v>
      </c>
      <c r="AQ2" s="42">
        <v>80</v>
      </c>
      <c r="AR2" s="42"/>
      <c r="AS2" s="42">
        <v>5</v>
      </c>
      <c r="AT2" s="42"/>
      <c r="AU2" s="42">
        <v>20</v>
      </c>
      <c r="AV2" s="42">
        <v>9</v>
      </c>
      <c r="AW2" s="42"/>
      <c r="AX2" s="42"/>
      <c r="AY2" s="42"/>
      <c r="AZ2" s="42">
        <v>9</v>
      </c>
      <c r="BA2" s="42"/>
      <c r="BB2" s="42"/>
      <c r="BC2" s="42"/>
      <c r="BD2" s="42"/>
      <c r="BE2" s="42"/>
      <c r="BF2" s="42"/>
      <c r="BG2" s="42">
        <f t="shared" ref="BG2:BG43" si="0">SUM(B2:BF2)</f>
        <v>181</v>
      </c>
    </row>
    <row r="3" spans="1:59">
      <c r="A3" s="48">
        <v>124.5</v>
      </c>
      <c r="B3" s="42"/>
      <c r="C3" s="42">
        <v>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>
        <f t="shared" si="0"/>
        <v>2</v>
      </c>
    </row>
    <row r="4" spans="1:59">
      <c r="A4" s="48">
        <v>108.5</v>
      </c>
      <c r="B4" s="42"/>
      <c r="C4" s="42">
        <v>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>
        <f t="shared" si="0"/>
        <v>1</v>
      </c>
    </row>
    <row r="5" spans="1:59">
      <c r="A5" s="48">
        <v>97</v>
      </c>
      <c r="B5" s="42"/>
      <c r="C5" s="42">
        <v>35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>
        <f t="shared" si="0"/>
        <v>35</v>
      </c>
    </row>
    <row r="6" spans="1:59">
      <c r="A6" s="48">
        <v>94</v>
      </c>
      <c r="B6" s="42"/>
      <c r="C6" s="42">
        <v>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>
        <v>100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>
        <f t="shared" si="0"/>
        <v>102</v>
      </c>
    </row>
    <row r="7" spans="1:59">
      <c r="A7" s="48">
        <v>92</v>
      </c>
      <c r="B7" s="42"/>
      <c r="C7" s="42">
        <v>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>
        <f t="shared" si="0"/>
        <v>6</v>
      </c>
    </row>
    <row r="8" spans="1:59">
      <c r="A8" s="48">
        <v>87</v>
      </c>
      <c r="B8" s="42"/>
      <c r="C8" s="42">
        <v>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>
        <f t="shared" si="0"/>
        <v>7</v>
      </c>
    </row>
    <row r="9" spans="1:59">
      <c r="A9" s="48">
        <v>84.5</v>
      </c>
      <c r="B9" s="42"/>
      <c r="C9" s="42">
        <v>4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>
        <f t="shared" si="0"/>
        <v>4</v>
      </c>
    </row>
    <row r="10" spans="1:59">
      <c r="A10" s="48">
        <v>78</v>
      </c>
      <c r="B10" s="42"/>
      <c r="C10" s="42">
        <v>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>
        <f t="shared" si="0"/>
        <v>1</v>
      </c>
    </row>
    <row r="11" spans="1:59">
      <c r="A11" s="48">
        <v>76.400000000000006</v>
      </c>
      <c r="B11" s="42"/>
      <c r="C11" s="42">
        <v>1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>
        <f t="shared" si="0"/>
        <v>1</v>
      </c>
    </row>
    <row r="12" spans="1:59">
      <c r="A12" s="48">
        <v>76</v>
      </c>
      <c r="B12" s="42"/>
      <c r="C12" s="42"/>
      <c r="D12" s="42">
        <v>6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>
        <f t="shared" si="0"/>
        <v>6</v>
      </c>
    </row>
    <row r="13" spans="1:59">
      <c r="A13" s="48">
        <v>65</v>
      </c>
      <c r="B13" s="42"/>
      <c r="C13" s="42">
        <v>3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>
        <f t="shared" si="0"/>
        <v>3</v>
      </c>
    </row>
    <row r="14" spans="1:59">
      <c r="A14" s="48">
        <v>61.2</v>
      </c>
      <c r="B14" s="42"/>
      <c r="C14" s="42">
        <v>6</v>
      </c>
      <c r="D14" s="42"/>
      <c r="E14" s="42"/>
      <c r="F14" s="42"/>
      <c r="G14" s="42"/>
      <c r="H14" s="42"/>
      <c r="I14" s="42">
        <v>2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>
        <f t="shared" si="0"/>
        <v>8</v>
      </c>
    </row>
    <row r="15" spans="1:59">
      <c r="A15" s="48">
        <v>60</v>
      </c>
      <c r="B15" s="42"/>
      <c r="C15" s="42">
        <v>12</v>
      </c>
      <c r="D15" s="42"/>
      <c r="E15" s="42"/>
      <c r="F15" s="42"/>
      <c r="G15" s="42"/>
      <c r="H15" s="42"/>
      <c r="I15" s="42">
        <v>12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>
        <f t="shared" si="0"/>
        <v>24</v>
      </c>
    </row>
    <row r="16" spans="1:59">
      <c r="A16" s="48">
        <v>58</v>
      </c>
      <c r="B16" s="42"/>
      <c r="C16" s="42">
        <v>2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>
        <f t="shared" si="0"/>
        <v>2</v>
      </c>
    </row>
    <row r="17" spans="1:59">
      <c r="A17" s="48">
        <v>55</v>
      </c>
      <c r="B17" s="42"/>
      <c r="C17" s="42">
        <v>4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>
        <f t="shared" si="0"/>
        <v>4</v>
      </c>
    </row>
    <row r="18" spans="1:59">
      <c r="A18" s="48">
        <v>51.5</v>
      </c>
      <c r="B18" s="42"/>
      <c r="C18" s="42">
        <v>5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>
        <v>1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>
        <f t="shared" si="0"/>
        <v>6</v>
      </c>
    </row>
    <row r="19" spans="1:59">
      <c r="A19" s="48">
        <v>41</v>
      </c>
      <c r="B19" s="42"/>
      <c r="C19" s="42">
        <v>1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>
        <v>1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>
        <f t="shared" si="0"/>
        <v>2</v>
      </c>
    </row>
    <row r="20" spans="1:59">
      <c r="A20" s="48">
        <v>40</v>
      </c>
      <c r="B20" s="42"/>
      <c r="C20" s="42">
        <v>23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>
        <v>4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>
        <f t="shared" si="0"/>
        <v>27</v>
      </c>
    </row>
    <row r="21" spans="1:59">
      <c r="A21" s="48">
        <v>39</v>
      </c>
      <c r="B21" s="42"/>
      <c r="C21" s="42">
        <v>3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>
        <f t="shared" si="0"/>
        <v>3</v>
      </c>
    </row>
    <row r="22" spans="1:59">
      <c r="A22" s="48">
        <v>37</v>
      </c>
      <c r="B22" s="42"/>
      <c r="C22" s="42">
        <v>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>
        <v>1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>
        <f t="shared" si="0"/>
        <v>2</v>
      </c>
    </row>
    <row r="23" spans="1:59">
      <c r="A23" s="48">
        <v>35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>
        <v>1</v>
      </c>
      <c r="Q23" s="42"/>
      <c r="R23" s="42"/>
      <c r="S23" s="42">
        <v>1</v>
      </c>
      <c r="T23" s="42">
        <v>1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>
        <v>1</v>
      </c>
      <c r="AH23" s="42">
        <v>1</v>
      </c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>
        <v>1</v>
      </c>
      <c r="BG23" s="42">
        <f t="shared" si="0"/>
        <v>6</v>
      </c>
    </row>
    <row r="24" spans="1:59">
      <c r="A24" s="48">
        <v>32</v>
      </c>
      <c r="B24" s="42"/>
      <c r="C24" s="42">
        <v>6</v>
      </c>
      <c r="D24" s="42"/>
      <c r="E24" s="42">
        <v>15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>
        <v>3</v>
      </c>
      <c r="BF24" s="42"/>
      <c r="BG24" s="42">
        <f t="shared" si="0"/>
        <v>24</v>
      </c>
    </row>
    <row r="25" spans="1:59">
      <c r="A25" s="48">
        <v>30.4</v>
      </c>
      <c r="B25" s="42"/>
      <c r="C25" s="42">
        <v>1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>
        <f t="shared" si="0"/>
        <v>1</v>
      </c>
    </row>
    <row r="26" spans="1:59">
      <c r="A26" s="48">
        <v>28</v>
      </c>
      <c r="B26" s="42"/>
      <c r="C26" s="42">
        <v>1</v>
      </c>
      <c r="D26" s="42"/>
      <c r="E26" s="42"/>
      <c r="F26" s="42"/>
      <c r="G26" s="42"/>
      <c r="H26" s="42"/>
      <c r="I26" s="42">
        <v>6</v>
      </c>
      <c r="J26" s="42"/>
      <c r="K26" s="42"/>
      <c r="L26" s="42"/>
      <c r="M26" s="42"/>
      <c r="N26" s="42"/>
      <c r="O26" s="42"/>
      <c r="P26" s="42">
        <v>50</v>
      </c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>
        <f t="shared" si="0"/>
        <v>57</v>
      </c>
    </row>
    <row r="27" spans="1:59">
      <c r="A27" s="48">
        <v>25.4</v>
      </c>
      <c r="B27" s="42"/>
      <c r="C27" s="42">
        <v>8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>
        <v>502</v>
      </c>
      <c r="Q27" s="42"/>
      <c r="R27" s="42"/>
      <c r="S27" s="42"/>
      <c r="T27" s="42">
        <v>1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>
        <f t="shared" si="0"/>
        <v>511</v>
      </c>
    </row>
    <row r="28" spans="1:59">
      <c r="A28" s="48">
        <v>25</v>
      </c>
      <c r="B28" s="42"/>
      <c r="C28" s="42">
        <v>3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>
        <f t="shared" si="0"/>
        <v>3</v>
      </c>
    </row>
    <row r="29" spans="1:59">
      <c r="A29" s="48">
        <v>19.5</v>
      </c>
      <c r="B29" s="42"/>
      <c r="C29" s="42">
        <v>1</v>
      </c>
      <c r="D29" s="42"/>
      <c r="E29" s="42"/>
      <c r="F29" s="42"/>
      <c r="G29" s="42"/>
      <c r="H29" s="42"/>
      <c r="I29" s="42">
        <v>1</v>
      </c>
      <c r="J29" s="42"/>
      <c r="K29" s="42"/>
      <c r="L29" s="42"/>
      <c r="M29" s="42"/>
      <c r="N29" s="42"/>
      <c r="O29" s="42"/>
      <c r="P29" s="42">
        <v>2</v>
      </c>
      <c r="Q29" s="42">
        <v>21</v>
      </c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>
        <f t="shared" si="0"/>
        <v>25</v>
      </c>
    </row>
    <row r="30" spans="1:59">
      <c r="A30" s="48">
        <v>19</v>
      </c>
      <c r="B30" s="42"/>
      <c r="C30" s="42">
        <v>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>
        <f t="shared" si="0"/>
        <v>7</v>
      </c>
    </row>
    <row r="31" spans="1:59">
      <c r="A31" s="48">
        <v>18.3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>
        <v>5</v>
      </c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>
        <f t="shared" si="0"/>
        <v>5</v>
      </c>
    </row>
    <row r="32" spans="1:59">
      <c r="A32" s="66" t="s">
        <v>772</v>
      </c>
      <c r="B32" s="42"/>
      <c r="C32" s="42">
        <v>2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>
        <v>1</v>
      </c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>
        <v>1</v>
      </c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>
        <f t="shared" si="0"/>
        <v>4</v>
      </c>
    </row>
    <row r="33" spans="1:59">
      <c r="A33" s="48">
        <v>11.5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>
        <f t="shared" si="0"/>
        <v>0</v>
      </c>
    </row>
    <row r="34" spans="1:59">
      <c r="A34" s="67" t="s">
        <v>748</v>
      </c>
      <c r="B34" s="42"/>
      <c r="C34" s="42"/>
      <c r="D34" s="42"/>
      <c r="E34" s="42"/>
      <c r="F34" s="42"/>
      <c r="G34" s="42"/>
      <c r="H34" s="42"/>
      <c r="I34" s="42">
        <v>1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>
        <f t="shared" si="0"/>
        <v>1</v>
      </c>
    </row>
    <row r="35" spans="1:59">
      <c r="A35" s="48">
        <v>5.6</v>
      </c>
      <c r="B35" s="42"/>
      <c r="C35" s="42"/>
      <c r="D35" s="42"/>
      <c r="E35" s="42">
        <v>1</v>
      </c>
      <c r="F35" s="42"/>
      <c r="G35" s="42"/>
      <c r="H35" s="42"/>
      <c r="I35" s="42">
        <v>4</v>
      </c>
      <c r="J35" s="42"/>
      <c r="K35" s="42"/>
      <c r="L35" s="42"/>
      <c r="M35" s="42"/>
      <c r="N35" s="42"/>
      <c r="O35" s="42"/>
      <c r="P35" s="42"/>
      <c r="Q35" s="42"/>
      <c r="R35" s="42"/>
      <c r="S35" s="42">
        <v>1</v>
      </c>
      <c r="T35" s="42"/>
      <c r="U35" s="42"/>
      <c r="V35" s="42">
        <v>2</v>
      </c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>
        <f t="shared" si="0"/>
        <v>8</v>
      </c>
    </row>
    <row r="36" spans="1:59">
      <c r="A36" s="67" t="s">
        <v>751</v>
      </c>
      <c r="B36" s="42"/>
      <c r="C36" s="42"/>
      <c r="D36" s="42"/>
      <c r="E36" s="42"/>
      <c r="F36" s="42"/>
      <c r="G36" s="42"/>
      <c r="H36" s="42"/>
      <c r="I36" s="42">
        <v>2</v>
      </c>
      <c r="J36" s="42"/>
      <c r="K36" s="42">
        <v>1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>
        <v>1</v>
      </c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>
        <f t="shared" si="0"/>
        <v>4</v>
      </c>
    </row>
    <row r="37" spans="1:59">
      <c r="A37" s="68" t="s">
        <v>763</v>
      </c>
      <c r="B37" s="42"/>
      <c r="C37" s="42"/>
      <c r="D37" s="42"/>
      <c r="E37" s="42"/>
      <c r="F37" s="42"/>
      <c r="G37" s="42"/>
      <c r="H37" s="42"/>
      <c r="I37" s="42">
        <v>1</v>
      </c>
      <c r="J37" s="42"/>
      <c r="K37" s="42"/>
      <c r="L37" s="42"/>
      <c r="M37" s="42"/>
      <c r="N37" s="42"/>
      <c r="O37" s="42"/>
      <c r="P37" s="42"/>
      <c r="Q37" s="42"/>
      <c r="R37" s="42"/>
      <c r="S37" s="42">
        <v>4</v>
      </c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>
        <f t="shared" si="0"/>
        <v>5</v>
      </c>
    </row>
    <row r="38" spans="1:59">
      <c r="A38" s="66" t="s">
        <v>773</v>
      </c>
      <c r="B38" s="42"/>
      <c r="C38" s="42">
        <v>4</v>
      </c>
      <c r="D38" s="42"/>
      <c r="E38" s="42"/>
      <c r="F38" s="42"/>
      <c r="G38" s="42"/>
      <c r="H38" s="42"/>
      <c r="I38" s="42"/>
      <c r="J38" s="42"/>
      <c r="K38" s="42">
        <v>9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>
        <v>1</v>
      </c>
      <c r="BE38" s="42"/>
      <c r="BF38" s="42"/>
      <c r="BG38" s="42">
        <f t="shared" si="0"/>
        <v>14</v>
      </c>
    </row>
    <row r="39" spans="1:59">
      <c r="A39" s="48">
        <v>-1</v>
      </c>
      <c r="B39" s="42"/>
      <c r="C39" s="42">
        <v>1</v>
      </c>
      <c r="D39" s="42"/>
      <c r="E39" s="42"/>
      <c r="F39" s="42">
        <v>1</v>
      </c>
      <c r="G39" s="42"/>
      <c r="H39" s="42"/>
      <c r="I39" s="42">
        <v>1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>
        <v>1</v>
      </c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>
        <f t="shared" si="0"/>
        <v>4</v>
      </c>
    </row>
    <row r="40" spans="1:59">
      <c r="A40" s="47">
        <v>-2</v>
      </c>
      <c r="B40" s="42"/>
      <c r="C40" s="42"/>
      <c r="D40" s="42"/>
      <c r="E40" s="42"/>
      <c r="F40" s="42">
        <v>2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>
        <f t="shared" si="0"/>
        <v>2</v>
      </c>
    </row>
    <row r="41" spans="1:59">
      <c r="A41" s="48">
        <v>-7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>
        <v>1</v>
      </c>
      <c r="BD41" s="42"/>
      <c r="BE41" s="42"/>
      <c r="BF41" s="42"/>
      <c r="BG41" s="42">
        <f t="shared" si="0"/>
        <v>1</v>
      </c>
    </row>
    <row r="42" spans="1:59">
      <c r="A42" s="47">
        <v>-9.1</v>
      </c>
      <c r="B42" s="42"/>
      <c r="C42" s="42">
        <v>1</v>
      </c>
      <c r="D42" s="42"/>
      <c r="E42" s="42"/>
      <c r="F42" s="42"/>
      <c r="G42" s="42"/>
      <c r="H42" s="42"/>
      <c r="I42" s="42"/>
      <c r="J42" s="42"/>
      <c r="K42" s="42">
        <v>1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>
        <f t="shared" si="0"/>
        <v>2</v>
      </c>
    </row>
    <row r="43" spans="1:59">
      <c r="A43" s="47">
        <v>-11.2</v>
      </c>
      <c r="B43" s="42"/>
      <c r="C43" s="42">
        <v>1</v>
      </c>
      <c r="D43" s="42"/>
      <c r="E43" s="42"/>
      <c r="F43" s="42"/>
      <c r="G43" s="42"/>
      <c r="H43" s="42"/>
      <c r="I43" s="42"/>
      <c r="J43" s="42"/>
      <c r="K43" s="42"/>
      <c r="L43" s="42">
        <v>1</v>
      </c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>
        <v>2</v>
      </c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>
        <f t="shared" si="0"/>
        <v>4</v>
      </c>
    </row>
    <row r="44" spans="1:59">
      <c r="A44" s="56" t="s">
        <v>726</v>
      </c>
      <c r="B44" s="42">
        <f t="shared" ref="B44:AG44" si="1">SUM(B3:B43)</f>
        <v>0</v>
      </c>
      <c r="C44" s="42">
        <f t="shared" si="1"/>
        <v>155</v>
      </c>
      <c r="D44" s="42">
        <f t="shared" si="1"/>
        <v>6</v>
      </c>
      <c r="E44" s="42">
        <f t="shared" si="1"/>
        <v>16</v>
      </c>
      <c r="F44" s="42">
        <f t="shared" si="1"/>
        <v>3</v>
      </c>
      <c r="G44" s="42">
        <f t="shared" si="1"/>
        <v>0</v>
      </c>
      <c r="H44" s="42">
        <f t="shared" si="1"/>
        <v>0</v>
      </c>
      <c r="I44" s="42">
        <f t="shared" si="1"/>
        <v>30</v>
      </c>
      <c r="J44" s="42">
        <f t="shared" si="1"/>
        <v>0</v>
      </c>
      <c r="K44" s="42">
        <f t="shared" si="1"/>
        <v>11</v>
      </c>
      <c r="L44" s="42">
        <f t="shared" si="1"/>
        <v>1</v>
      </c>
      <c r="M44" s="42">
        <f t="shared" si="1"/>
        <v>0</v>
      </c>
      <c r="N44" s="42">
        <f t="shared" si="1"/>
        <v>0</v>
      </c>
      <c r="O44" s="42">
        <f t="shared" si="1"/>
        <v>100</v>
      </c>
      <c r="P44" s="42">
        <f t="shared" si="1"/>
        <v>556</v>
      </c>
      <c r="Q44" s="42">
        <f t="shared" si="1"/>
        <v>26</v>
      </c>
      <c r="R44" s="42">
        <f t="shared" si="1"/>
        <v>0</v>
      </c>
      <c r="S44" s="42">
        <f t="shared" si="1"/>
        <v>13</v>
      </c>
      <c r="T44" s="42">
        <f t="shared" si="1"/>
        <v>2</v>
      </c>
      <c r="U44" s="42">
        <f t="shared" si="1"/>
        <v>0</v>
      </c>
      <c r="V44" s="42">
        <f t="shared" si="1"/>
        <v>3</v>
      </c>
      <c r="W44" s="42">
        <f t="shared" si="1"/>
        <v>0</v>
      </c>
      <c r="X44" s="42">
        <f t="shared" si="1"/>
        <v>1</v>
      </c>
      <c r="Y44" s="42">
        <f t="shared" si="1"/>
        <v>0</v>
      </c>
      <c r="Z44" s="42">
        <f t="shared" si="1"/>
        <v>0</v>
      </c>
      <c r="AA44" s="42">
        <f t="shared" si="1"/>
        <v>0</v>
      </c>
      <c r="AB44" s="42">
        <f t="shared" si="1"/>
        <v>0</v>
      </c>
      <c r="AC44" s="42">
        <f t="shared" si="1"/>
        <v>0</v>
      </c>
      <c r="AD44" s="42">
        <f t="shared" si="1"/>
        <v>0</v>
      </c>
      <c r="AE44" s="42">
        <f t="shared" si="1"/>
        <v>0</v>
      </c>
      <c r="AF44" s="42">
        <f t="shared" si="1"/>
        <v>0</v>
      </c>
      <c r="AG44" s="42">
        <f t="shared" si="1"/>
        <v>1</v>
      </c>
      <c r="AH44" s="42">
        <f t="shared" ref="AH44:BF44" si="2">SUM(AH3:AH43)</f>
        <v>1</v>
      </c>
      <c r="AI44" s="42">
        <f t="shared" si="2"/>
        <v>0</v>
      </c>
      <c r="AJ44" s="42">
        <f t="shared" si="2"/>
        <v>3</v>
      </c>
      <c r="AK44" s="42">
        <f t="shared" si="2"/>
        <v>0</v>
      </c>
      <c r="AL44" s="42">
        <f t="shared" si="2"/>
        <v>0</v>
      </c>
      <c r="AM44" s="42">
        <f t="shared" si="2"/>
        <v>0</v>
      </c>
      <c r="AN44" s="42">
        <f t="shared" si="2"/>
        <v>0</v>
      </c>
      <c r="AO44" s="42">
        <f t="shared" si="2"/>
        <v>0</v>
      </c>
      <c r="AP44" s="42">
        <f t="shared" si="2"/>
        <v>0</v>
      </c>
      <c r="AQ44" s="42">
        <f t="shared" si="2"/>
        <v>0</v>
      </c>
      <c r="AR44" s="42">
        <f t="shared" si="2"/>
        <v>0</v>
      </c>
      <c r="AS44" s="42">
        <f t="shared" si="2"/>
        <v>0</v>
      </c>
      <c r="AT44" s="42">
        <f t="shared" si="2"/>
        <v>0</v>
      </c>
      <c r="AU44" s="42">
        <f t="shared" si="2"/>
        <v>0</v>
      </c>
      <c r="AV44" s="42">
        <f t="shared" si="2"/>
        <v>0</v>
      </c>
      <c r="AW44" s="42">
        <f t="shared" si="2"/>
        <v>0</v>
      </c>
      <c r="AX44" s="42">
        <f t="shared" si="2"/>
        <v>0</v>
      </c>
      <c r="AY44" s="42">
        <f t="shared" si="2"/>
        <v>0</v>
      </c>
      <c r="AZ44" s="42">
        <f t="shared" si="2"/>
        <v>0</v>
      </c>
      <c r="BA44" s="42">
        <f t="shared" si="2"/>
        <v>0</v>
      </c>
      <c r="BB44" s="42">
        <f t="shared" si="2"/>
        <v>0</v>
      </c>
      <c r="BC44" s="42">
        <f t="shared" si="2"/>
        <v>1</v>
      </c>
      <c r="BD44" s="42">
        <f t="shared" si="2"/>
        <v>1</v>
      </c>
      <c r="BE44" s="42">
        <f t="shared" si="2"/>
        <v>3</v>
      </c>
      <c r="BF44" s="42">
        <f t="shared" si="2"/>
        <v>1</v>
      </c>
      <c r="BG44" s="42">
        <f t="shared" ref="BG44" si="3">SUM(B44:BF44)</f>
        <v>934</v>
      </c>
    </row>
  </sheetData>
  <sortState ref="A3:BG43">
    <sortCondition descending="1" ref="A3:A43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C33" sqref="C33"/>
    </sheetView>
  </sheetViews>
  <sheetFormatPr baseColWidth="10" defaultColWidth="8.83203125" defaultRowHeight="14" x14ac:dyDescent="0"/>
  <cols>
    <col min="1" max="1" width="8.83203125" style="28"/>
    <col min="2" max="2" width="9.1640625" customWidth="1"/>
    <col min="3" max="3" width="6.5" customWidth="1"/>
    <col min="4" max="4" width="18.6640625" customWidth="1"/>
    <col min="7" max="7" width="5.83203125" customWidth="1"/>
    <col min="9" max="9" width="12.1640625" customWidth="1"/>
  </cols>
  <sheetData>
    <row r="1" spans="1:11" ht="91">
      <c r="A1" s="30" t="s">
        <v>0</v>
      </c>
      <c r="B1" s="9" t="s">
        <v>122</v>
      </c>
      <c r="C1" s="4" t="s">
        <v>115</v>
      </c>
      <c r="D1" s="5" t="s">
        <v>116</v>
      </c>
      <c r="E1" s="6" t="s">
        <v>117</v>
      </c>
      <c r="F1" s="6" t="s">
        <v>118</v>
      </c>
      <c r="G1" s="7" t="s">
        <v>119</v>
      </c>
      <c r="H1" s="8" t="s">
        <v>120</v>
      </c>
      <c r="I1" s="6" t="s">
        <v>121</v>
      </c>
      <c r="J1" s="40" t="s">
        <v>121</v>
      </c>
      <c r="K1" s="39"/>
    </row>
    <row r="2" spans="1:11">
      <c r="A2" s="48">
        <v>153</v>
      </c>
      <c r="B2" s="58">
        <v>42663</v>
      </c>
      <c r="C2" s="42">
        <v>3</v>
      </c>
      <c r="D2" s="42" t="s">
        <v>467</v>
      </c>
      <c r="E2" s="41">
        <v>0.5</v>
      </c>
      <c r="F2" s="42">
        <v>0</v>
      </c>
      <c r="G2" s="42"/>
      <c r="H2" s="42" t="s">
        <v>449</v>
      </c>
      <c r="I2" s="42" t="s">
        <v>451</v>
      </c>
      <c r="J2" s="42">
        <v>3</v>
      </c>
    </row>
    <row r="3" spans="1:11">
      <c r="A3" s="48">
        <v>152</v>
      </c>
      <c r="B3" s="58">
        <v>42663</v>
      </c>
      <c r="C3" s="42">
        <v>4</v>
      </c>
      <c r="D3" s="42" t="s">
        <v>466</v>
      </c>
      <c r="E3" s="41">
        <v>0.51388888888888895</v>
      </c>
      <c r="F3" s="42">
        <v>60</v>
      </c>
      <c r="G3" s="42">
        <v>33</v>
      </c>
      <c r="H3" s="42"/>
      <c r="I3" s="42" t="s">
        <v>421</v>
      </c>
      <c r="J3" s="42">
        <v>1</v>
      </c>
    </row>
    <row r="4" spans="1:11">
      <c r="A4" s="48">
        <v>145.5</v>
      </c>
      <c r="B4" s="58">
        <v>42663</v>
      </c>
      <c r="C4" s="42">
        <v>8</v>
      </c>
      <c r="D4" s="42" t="s">
        <v>465</v>
      </c>
      <c r="E4" s="41">
        <v>0.4548611111111111</v>
      </c>
      <c r="F4" s="42">
        <v>83</v>
      </c>
      <c r="G4" s="42">
        <v>46</v>
      </c>
      <c r="H4" s="42"/>
      <c r="I4" s="42" t="s">
        <v>421</v>
      </c>
      <c r="J4" s="42">
        <v>1</v>
      </c>
    </row>
    <row r="5" spans="1:11">
      <c r="A5" s="48">
        <v>140</v>
      </c>
      <c r="B5" s="58">
        <v>42663</v>
      </c>
      <c r="C5" s="42">
        <v>130</v>
      </c>
      <c r="D5" s="42" t="s">
        <v>464</v>
      </c>
      <c r="E5" s="41">
        <v>0.47569444444444442</v>
      </c>
      <c r="F5" s="42">
        <v>19</v>
      </c>
      <c r="G5" s="42"/>
      <c r="H5" s="42"/>
      <c r="I5" s="42" t="s">
        <v>450</v>
      </c>
      <c r="J5" s="42">
        <v>5</v>
      </c>
    </row>
    <row r="6" spans="1:11">
      <c r="A6" s="48">
        <v>138</v>
      </c>
      <c r="B6" s="58">
        <v>42663</v>
      </c>
      <c r="C6" s="42">
        <v>9</v>
      </c>
      <c r="D6" s="42" t="s">
        <v>463</v>
      </c>
      <c r="E6" s="41">
        <v>0.46527777777777773</v>
      </c>
      <c r="F6" s="42">
        <v>59</v>
      </c>
      <c r="G6" s="42">
        <v>36</v>
      </c>
      <c r="H6" s="42"/>
      <c r="I6" s="42" t="s">
        <v>421</v>
      </c>
      <c r="J6" s="42">
        <v>1</v>
      </c>
    </row>
    <row r="7" spans="1:11">
      <c r="A7" s="48">
        <v>133.4</v>
      </c>
      <c r="B7" s="58">
        <v>42663</v>
      </c>
      <c r="C7" s="42">
        <v>10</v>
      </c>
      <c r="D7" s="42" t="s">
        <v>462</v>
      </c>
      <c r="E7" s="41">
        <v>0.41666666666666669</v>
      </c>
      <c r="F7" s="42">
        <v>83</v>
      </c>
      <c r="G7" s="42">
        <v>46</v>
      </c>
      <c r="H7" s="42"/>
      <c r="I7" s="42" t="s">
        <v>421</v>
      </c>
      <c r="J7" s="42">
        <v>1</v>
      </c>
    </row>
    <row r="8" spans="1:11">
      <c r="A8" s="48">
        <v>124.5</v>
      </c>
      <c r="B8" s="58">
        <v>42663</v>
      </c>
      <c r="C8" s="42">
        <v>12</v>
      </c>
      <c r="D8" s="42" t="s">
        <v>357</v>
      </c>
      <c r="E8" s="41">
        <v>0.56388888888888888</v>
      </c>
      <c r="F8" s="42">
        <v>0</v>
      </c>
      <c r="G8" s="42"/>
      <c r="H8" s="42"/>
      <c r="I8" s="42" t="s">
        <v>421</v>
      </c>
      <c r="J8" s="42">
        <v>1</v>
      </c>
    </row>
    <row r="9" spans="1:11">
      <c r="A9" s="48">
        <v>123</v>
      </c>
      <c r="B9" s="58">
        <v>42663</v>
      </c>
      <c r="C9" s="42">
        <v>13</v>
      </c>
      <c r="D9" s="42" t="s">
        <v>358</v>
      </c>
      <c r="E9" s="41">
        <v>0.4375</v>
      </c>
      <c r="F9" s="42">
        <v>100</v>
      </c>
      <c r="G9" s="42"/>
      <c r="H9" s="42"/>
      <c r="I9" s="42" t="s">
        <v>423</v>
      </c>
      <c r="J9" s="42">
        <v>5</v>
      </c>
    </row>
    <row r="10" spans="1:11">
      <c r="A10" s="48">
        <v>117.5</v>
      </c>
      <c r="B10" s="58">
        <v>42663</v>
      </c>
      <c r="C10" s="42">
        <v>16</v>
      </c>
      <c r="D10" s="42" t="s">
        <v>360</v>
      </c>
      <c r="E10" s="41">
        <v>0.44444444444444442</v>
      </c>
      <c r="F10" s="42">
        <v>61</v>
      </c>
      <c r="G10" s="42">
        <v>34</v>
      </c>
      <c r="H10" s="42"/>
      <c r="I10" s="42" t="s">
        <v>421</v>
      </c>
      <c r="J10" s="42">
        <v>1</v>
      </c>
    </row>
    <row r="11" spans="1:11">
      <c r="A11" s="48">
        <v>115</v>
      </c>
      <c r="B11" s="58">
        <v>42663</v>
      </c>
      <c r="C11" s="42">
        <v>17</v>
      </c>
      <c r="D11" s="42" t="s">
        <v>461</v>
      </c>
      <c r="E11" s="41">
        <v>0.41666666666666669</v>
      </c>
      <c r="F11" s="42">
        <v>66</v>
      </c>
      <c r="G11" s="42">
        <v>34</v>
      </c>
      <c r="H11" s="42"/>
      <c r="I11" s="42" t="s">
        <v>421</v>
      </c>
      <c r="J11" s="42">
        <v>1</v>
      </c>
    </row>
    <row r="12" spans="1:11">
      <c r="A12" s="48">
        <v>108.5</v>
      </c>
      <c r="B12" s="58">
        <v>42663</v>
      </c>
      <c r="C12" s="42">
        <v>19</v>
      </c>
      <c r="D12" s="42" t="s">
        <v>460</v>
      </c>
      <c r="E12" s="41">
        <v>0.53472222222222221</v>
      </c>
      <c r="F12" s="42" t="s">
        <v>728</v>
      </c>
      <c r="G12" s="42"/>
      <c r="H12" s="42" t="s">
        <v>449</v>
      </c>
      <c r="I12" s="42" t="s">
        <v>201</v>
      </c>
      <c r="J12" s="42">
        <v>3</v>
      </c>
    </row>
    <row r="13" spans="1:11">
      <c r="A13" s="48">
        <v>100.5</v>
      </c>
      <c r="B13" s="58">
        <v>42663</v>
      </c>
      <c r="C13" s="42">
        <v>21</v>
      </c>
      <c r="D13" s="42" t="s">
        <v>459</v>
      </c>
      <c r="E13" s="41">
        <v>0.44791666666666669</v>
      </c>
      <c r="F13" s="42">
        <v>58</v>
      </c>
      <c r="G13" s="42">
        <v>32</v>
      </c>
      <c r="H13" s="42"/>
      <c r="I13" s="42" t="s">
        <v>421</v>
      </c>
      <c r="J13" s="42">
        <v>7</v>
      </c>
    </row>
    <row r="14" spans="1:11">
      <c r="A14" s="48">
        <v>97</v>
      </c>
      <c r="B14" s="58">
        <v>42663</v>
      </c>
      <c r="C14" s="42">
        <v>24</v>
      </c>
      <c r="D14" s="42" t="s">
        <v>458</v>
      </c>
      <c r="E14" s="41">
        <v>0.43055555555555558</v>
      </c>
      <c r="F14" s="42">
        <v>65</v>
      </c>
      <c r="G14" s="42">
        <v>36</v>
      </c>
      <c r="H14" s="42"/>
      <c r="I14" s="42" t="s">
        <v>448</v>
      </c>
      <c r="J14" s="42">
        <v>1</v>
      </c>
    </row>
    <row r="15" spans="1:11">
      <c r="A15" s="48">
        <v>92</v>
      </c>
      <c r="B15" s="58">
        <v>42663</v>
      </c>
      <c r="C15" s="42">
        <v>26</v>
      </c>
      <c r="D15" s="42" t="s">
        <v>457</v>
      </c>
      <c r="E15" s="41">
        <v>0.49722222222222223</v>
      </c>
      <c r="F15" s="42" t="s">
        <v>728</v>
      </c>
      <c r="G15" s="42"/>
      <c r="H15" s="42" t="s">
        <v>447</v>
      </c>
      <c r="I15" s="42" t="s">
        <v>201</v>
      </c>
      <c r="J15" s="42">
        <v>3</v>
      </c>
    </row>
    <row r="16" spans="1:11">
      <c r="A16" s="48">
        <v>78</v>
      </c>
      <c r="B16" s="58">
        <v>42663</v>
      </c>
      <c r="C16" s="42">
        <v>30</v>
      </c>
      <c r="D16" s="42" t="s">
        <v>456</v>
      </c>
      <c r="E16" s="41">
        <v>0.55208333333333337</v>
      </c>
      <c r="F16" s="42">
        <v>148</v>
      </c>
      <c r="G16" s="42">
        <v>82</v>
      </c>
      <c r="H16" s="42"/>
      <c r="I16" s="42" t="s">
        <v>421</v>
      </c>
      <c r="J16" s="42">
        <v>1</v>
      </c>
    </row>
    <row r="17" spans="1:10">
      <c r="A17" s="48">
        <v>76</v>
      </c>
      <c r="B17" s="58">
        <v>42663</v>
      </c>
      <c r="C17" s="42">
        <v>33</v>
      </c>
      <c r="D17" s="42" t="s">
        <v>455</v>
      </c>
      <c r="E17" s="41">
        <v>0.42777777777777781</v>
      </c>
      <c r="F17" s="42">
        <v>293</v>
      </c>
      <c r="G17" s="42">
        <v>162</v>
      </c>
      <c r="H17" s="42"/>
      <c r="I17" s="42" t="s">
        <v>421</v>
      </c>
      <c r="J17" s="42">
        <v>1</v>
      </c>
    </row>
    <row r="18" spans="1:10">
      <c r="A18" s="48">
        <v>75.5</v>
      </c>
      <c r="B18" s="58">
        <v>42663</v>
      </c>
      <c r="C18" s="42">
        <v>34</v>
      </c>
      <c r="D18" s="42" t="s">
        <v>454</v>
      </c>
      <c r="E18" s="41">
        <v>0.45833333333333331</v>
      </c>
      <c r="F18" s="42">
        <v>155</v>
      </c>
      <c r="G18" s="42">
        <v>86</v>
      </c>
      <c r="H18" s="42"/>
      <c r="I18" s="42" t="s">
        <v>421</v>
      </c>
      <c r="J18" s="42">
        <v>1</v>
      </c>
    </row>
    <row r="19" spans="1:10">
      <c r="A19" s="48">
        <v>61.2</v>
      </c>
      <c r="B19" s="58">
        <v>42663</v>
      </c>
      <c r="C19" s="42">
        <v>37</v>
      </c>
      <c r="D19" s="42" t="s">
        <v>453</v>
      </c>
      <c r="E19" s="41">
        <v>0.375</v>
      </c>
      <c r="F19" s="42">
        <v>2511</v>
      </c>
      <c r="G19" s="42">
        <v>1390</v>
      </c>
      <c r="H19" s="42"/>
      <c r="I19" s="42" t="s">
        <v>421</v>
      </c>
      <c r="J19" s="42">
        <v>1</v>
      </c>
    </row>
    <row r="20" spans="1:10">
      <c r="A20" s="48">
        <v>61</v>
      </c>
      <c r="B20" s="58">
        <v>42663</v>
      </c>
      <c r="C20" s="42">
        <v>38</v>
      </c>
      <c r="D20" s="42" t="s">
        <v>452</v>
      </c>
      <c r="E20" s="41">
        <v>0.46180555555555558</v>
      </c>
      <c r="F20" s="42">
        <v>2536</v>
      </c>
      <c r="G20" s="42"/>
      <c r="H20" s="42"/>
      <c r="I20" s="42" t="s">
        <v>421</v>
      </c>
      <c r="J20" s="42">
        <v>1</v>
      </c>
    </row>
    <row r="21" spans="1:10">
      <c r="A21" s="48">
        <v>58</v>
      </c>
      <c r="B21" s="58">
        <v>42663</v>
      </c>
      <c r="C21" s="42">
        <v>42</v>
      </c>
      <c r="D21" s="42" t="s">
        <v>392</v>
      </c>
      <c r="E21" s="41">
        <v>0.52638888888888891</v>
      </c>
      <c r="F21" s="42">
        <v>2721</v>
      </c>
      <c r="G21" s="42"/>
      <c r="H21" s="42"/>
      <c r="I21" s="42" t="s">
        <v>421</v>
      </c>
      <c r="J21" s="42">
        <v>1</v>
      </c>
    </row>
    <row r="22" spans="1:10">
      <c r="A22" s="48">
        <v>57</v>
      </c>
      <c r="B22" s="58">
        <v>42663</v>
      </c>
      <c r="C22" s="42">
        <v>43</v>
      </c>
      <c r="D22" s="42" t="s">
        <v>394</v>
      </c>
      <c r="E22" s="41">
        <v>0.45833333333333331</v>
      </c>
      <c r="F22" s="42">
        <v>4000</v>
      </c>
      <c r="G22" s="42"/>
      <c r="H22" s="42"/>
      <c r="I22" s="42" t="s">
        <v>727</v>
      </c>
      <c r="J22" s="42">
        <v>7</v>
      </c>
    </row>
    <row r="23" spans="1:10">
      <c r="A23" s="48">
        <v>43.5</v>
      </c>
      <c r="B23" s="58">
        <v>42663</v>
      </c>
      <c r="C23" s="42">
        <v>48</v>
      </c>
      <c r="D23" s="42" t="s">
        <v>446</v>
      </c>
      <c r="E23" s="41">
        <v>0.5</v>
      </c>
      <c r="F23" s="42">
        <v>6577</v>
      </c>
      <c r="G23" s="42"/>
      <c r="H23" s="42"/>
      <c r="I23" s="42" t="s">
        <v>421</v>
      </c>
      <c r="J23" s="42">
        <v>1</v>
      </c>
    </row>
    <row r="24" spans="1:10">
      <c r="A24" s="48">
        <v>41</v>
      </c>
      <c r="B24" s="58">
        <v>42663</v>
      </c>
      <c r="C24" s="42">
        <v>49</v>
      </c>
      <c r="D24" s="42" t="s">
        <v>400</v>
      </c>
      <c r="E24" s="41">
        <v>0.42569444444444443</v>
      </c>
      <c r="F24" s="42">
        <v>8100</v>
      </c>
      <c r="G24" s="42"/>
      <c r="H24" s="42"/>
      <c r="I24" s="42" t="s">
        <v>423</v>
      </c>
      <c r="J24" s="42">
        <v>5</v>
      </c>
    </row>
    <row r="25" spans="1:10">
      <c r="A25" s="48">
        <v>40</v>
      </c>
      <c r="B25" s="58">
        <v>42663</v>
      </c>
      <c r="C25" s="42">
        <v>50</v>
      </c>
      <c r="D25" s="42" t="s">
        <v>445</v>
      </c>
      <c r="E25" s="41">
        <v>0.52083333333333337</v>
      </c>
      <c r="F25" s="42">
        <v>10000</v>
      </c>
      <c r="G25" s="42"/>
      <c r="H25" s="42"/>
      <c r="I25" s="42" t="s">
        <v>201</v>
      </c>
      <c r="J25" s="42">
        <v>3</v>
      </c>
    </row>
    <row r="26" spans="1:10">
      <c r="A26" s="48">
        <v>39</v>
      </c>
      <c r="B26" s="58">
        <v>42663</v>
      </c>
      <c r="C26" s="42">
        <v>51</v>
      </c>
      <c r="D26" s="42" t="s">
        <v>444</v>
      </c>
      <c r="E26" s="41">
        <v>0.45833333333333331</v>
      </c>
      <c r="F26" s="42">
        <v>8000</v>
      </c>
      <c r="G26" s="42"/>
      <c r="H26" s="42"/>
      <c r="I26" s="42" t="s">
        <v>421</v>
      </c>
      <c r="J26" s="42">
        <v>1</v>
      </c>
    </row>
    <row r="27" spans="1:10">
      <c r="A27" s="48">
        <v>38</v>
      </c>
      <c r="B27" s="58">
        <v>42663</v>
      </c>
      <c r="C27" s="42">
        <v>120</v>
      </c>
      <c r="D27" s="42" t="s">
        <v>404</v>
      </c>
      <c r="E27" s="41">
        <v>0.45833333333333331</v>
      </c>
      <c r="F27" s="42">
        <v>9400</v>
      </c>
      <c r="G27" s="42"/>
      <c r="H27" s="42"/>
      <c r="I27" s="42" t="s">
        <v>201</v>
      </c>
      <c r="J27" s="42">
        <v>3</v>
      </c>
    </row>
    <row r="28" spans="1:10">
      <c r="A28" s="48">
        <v>37</v>
      </c>
      <c r="B28" s="58">
        <v>42663</v>
      </c>
      <c r="C28" s="42">
        <v>52</v>
      </c>
      <c r="D28" s="42" t="s">
        <v>443</v>
      </c>
      <c r="E28" s="41">
        <v>0.4375</v>
      </c>
      <c r="F28" s="42">
        <v>11000</v>
      </c>
      <c r="G28" s="42"/>
      <c r="H28" s="42"/>
      <c r="I28" s="42" t="s">
        <v>201</v>
      </c>
      <c r="J28" s="42">
        <v>3</v>
      </c>
    </row>
    <row r="29" spans="1:10">
      <c r="A29" s="48">
        <v>35</v>
      </c>
      <c r="B29" s="58">
        <v>42663</v>
      </c>
      <c r="C29" s="42">
        <v>54</v>
      </c>
      <c r="D29" s="42" t="s">
        <v>405</v>
      </c>
      <c r="E29" s="41">
        <v>0.39583333333333331</v>
      </c>
      <c r="F29" s="42">
        <v>9802</v>
      </c>
      <c r="G29" s="42"/>
      <c r="H29" s="42"/>
      <c r="I29" s="42" t="s">
        <v>421</v>
      </c>
      <c r="J29" s="42">
        <v>1</v>
      </c>
    </row>
    <row r="30" spans="1:10">
      <c r="A30" s="48">
        <v>32</v>
      </c>
      <c r="B30" s="58">
        <v>42663</v>
      </c>
      <c r="C30" s="42">
        <v>55</v>
      </c>
      <c r="D30" s="42" t="s">
        <v>410</v>
      </c>
      <c r="E30" s="41">
        <v>0.47916666666666669</v>
      </c>
      <c r="F30" s="42">
        <v>13000</v>
      </c>
      <c r="G30" s="42"/>
      <c r="H30" s="42"/>
      <c r="I30" s="42" t="s">
        <v>201</v>
      </c>
      <c r="J30" s="42">
        <v>3</v>
      </c>
    </row>
    <row r="31" spans="1:10">
      <c r="A31" s="48">
        <v>30.5</v>
      </c>
      <c r="B31" s="58">
        <v>42663</v>
      </c>
      <c r="C31" s="42">
        <v>56</v>
      </c>
      <c r="D31" s="42" t="s">
        <v>442</v>
      </c>
      <c r="E31" s="41">
        <v>0.47916666666666669</v>
      </c>
      <c r="F31" s="42">
        <v>9100</v>
      </c>
      <c r="G31" s="42"/>
      <c r="H31" s="42"/>
      <c r="I31" s="42" t="s">
        <v>421</v>
      </c>
      <c r="J31" s="42">
        <v>1</v>
      </c>
    </row>
    <row r="32" spans="1:10">
      <c r="A32" s="48">
        <v>30.4</v>
      </c>
      <c r="B32" s="58">
        <v>42663</v>
      </c>
      <c r="C32" s="42">
        <v>57</v>
      </c>
      <c r="D32" s="42" t="s">
        <v>441</v>
      </c>
      <c r="E32" s="41">
        <v>0.41319444444444442</v>
      </c>
      <c r="F32" s="42">
        <v>11000</v>
      </c>
      <c r="G32" s="42"/>
      <c r="H32" s="42"/>
      <c r="I32" s="42" t="s">
        <v>296</v>
      </c>
      <c r="J32" s="42">
        <v>4</v>
      </c>
    </row>
    <row r="33" spans="1:10">
      <c r="A33" s="48">
        <v>28</v>
      </c>
      <c r="B33" s="58">
        <v>42663</v>
      </c>
      <c r="C33" s="42"/>
      <c r="D33" s="42" t="s">
        <v>546</v>
      </c>
      <c r="E33" s="41">
        <v>0.3888888888888889</v>
      </c>
      <c r="F33" s="42">
        <v>9140</v>
      </c>
      <c r="G33" s="42"/>
      <c r="H33" s="42"/>
      <c r="I33" s="42" t="s">
        <v>201</v>
      </c>
      <c r="J33" s="42">
        <v>3</v>
      </c>
    </row>
    <row r="34" spans="1:10">
      <c r="A34" s="48">
        <v>25.4</v>
      </c>
      <c r="B34" s="58">
        <v>42663</v>
      </c>
      <c r="C34" s="42">
        <v>61</v>
      </c>
      <c r="D34" s="42" t="s">
        <v>440</v>
      </c>
      <c r="E34" s="41">
        <v>0.45833333333333331</v>
      </c>
      <c r="F34" s="42">
        <v>14500</v>
      </c>
      <c r="G34" s="42"/>
      <c r="H34" s="42"/>
      <c r="I34" s="42" t="s">
        <v>420</v>
      </c>
      <c r="J34" s="42">
        <v>4</v>
      </c>
    </row>
    <row r="35" spans="1:10">
      <c r="A35" s="48">
        <v>25</v>
      </c>
      <c r="B35" s="58">
        <v>42663</v>
      </c>
      <c r="C35" s="42">
        <v>62</v>
      </c>
      <c r="D35" s="42" t="s">
        <v>439</v>
      </c>
      <c r="E35" s="41">
        <v>0.48472222222222222</v>
      </c>
      <c r="F35" s="42">
        <v>10000</v>
      </c>
      <c r="G35" s="42"/>
      <c r="H35" s="42"/>
      <c r="I35" s="42" t="s">
        <v>201</v>
      </c>
      <c r="J35" s="42">
        <v>3</v>
      </c>
    </row>
    <row r="36" spans="1:10">
      <c r="A36" s="48">
        <v>23</v>
      </c>
      <c r="B36" s="58">
        <v>42663</v>
      </c>
      <c r="C36" s="42">
        <v>63</v>
      </c>
      <c r="D36" s="42" t="s">
        <v>438</v>
      </c>
      <c r="E36" s="41">
        <v>0.375</v>
      </c>
      <c r="F36" s="42">
        <v>12900</v>
      </c>
      <c r="G36" s="42"/>
      <c r="H36" s="42"/>
      <c r="I36" s="42" t="s">
        <v>296</v>
      </c>
      <c r="J36" s="42">
        <v>4</v>
      </c>
    </row>
    <row r="37" spans="1:10">
      <c r="A37" s="48">
        <v>22</v>
      </c>
      <c r="B37" s="58">
        <v>42663</v>
      </c>
      <c r="C37" s="42">
        <v>64</v>
      </c>
      <c r="D37" s="42" t="s">
        <v>437</v>
      </c>
      <c r="E37" s="41">
        <v>0.39583333333333331</v>
      </c>
      <c r="F37" s="42">
        <v>14000</v>
      </c>
      <c r="G37" s="42"/>
      <c r="H37" s="42"/>
      <c r="I37" s="42" t="s">
        <v>201</v>
      </c>
      <c r="J37" s="42">
        <v>3</v>
      </c>
    </row>
    <row r="38" spans="1:10">
      <c r="A38" s="48">
        <v>19.5</v>
      </c>
      <c r="B38" s="58">
        <v>42663</v>
      </c>
      <c r="C38" s="42">
        <v>65</v>
      </c>
      <c r="D38" s="42" t="s">
        <v>436</v>
      </c>
      <c r="E38" s="41">
        <v>0.49305555555555558</v>
      </c>
      <c r="F38" s="42">
        <v>15000</v>
      </c>
      <c r="G38" s="42"/>
      <c r="H38" s="42"/>
      <c r="I38" s="42" t="s">
        <v>296</v>
      </c>
      <c r="J38" s="42">
        <v>4</v>
      </c>
    </row>
    <row r="39" spans="1:10">
      <c r="A39" s="48">
        <v>19</v>
      </c>
      <c r="B39" s="58">
        <v>42663</v>
      </c>
      <c r="C39" s="42">
        <v>66</v>
      </c>
      <c r="D39" s="42" t="s">
        <v>435</v>
      </c>
      <c r="E39" s="41">
        <v>0.4284722222222222</v>
      </c>
      <c r="F39" s="42">
        <v>16500</v>
      </c>
      <c r="G39" s="42"/>
      <c r="H39" s="42"/>
      <c r="I39" s="42" t="s">
        <v>201</v>
      </c>
      <c r="J39" s="42">
        <v>3</v>
      </c>
    </row>
    <row r="40" spans="1:10">
      <c r="A40" s="48">
        <v>18.3</v>
      </c>
      <c r="B40" s="58">
        <v>42663</v>
      </c>
      <c r="C40" s="42">
        <v>67</v>
      </c>
      <c r="D40" s="42" t="s">
        <v>434</v>
      </c>
      <c r="E40" s="41">
        <v>0.5</v>
      </c>
      <c r="F40" s="42">
        <v>17300</v>
      </c>
      <c r="G40" s="42"/>
      <c r="H40" s="42"/>
      <c r="I40" s="42" t="s">
        <v>201</v>
      </c>
      <c r="J40" s="42">
        <v>3</v>
      </c>
    </row>
    <row r="41" spans="1:10">
      <c r="A41" s="48">
        <v>17</v>
      </c>
      <c r="B41" s="58">
        <v>42663</v>
      </c>
      <c r="C41" s="42">
        <v>69</v>
      </c>
      <c r="D41" s="42" t="s">
        <v>433</v>
      </c>
      <c r="E41" s="41">
        <v>0.54583333333333328</v>
      </c>
      <c r="F41" s="42">
        <v>17700</v>
      </c>
      <c r="G41" s="42"/>
      <c r="H41" s="42"/>
      <c r="I41" s="42" t="s">
        <v>296</v>
      </c>
      <c r="J41" s="42">
        <v>4</v>
      </c>
    </row>
    <row r="42" spans="1:10">
      <c r="A42" s="66">
        <v>14</v>
      </c>
      <c r="B42" s="58">
        <v>42663</v>
      </c>
      <c r="C42" s="42">
        <v>86</v>
      </c>
      <c r="D42" s="42" t="s">
        <v>432</v>
      </c>
      <c r="E42" s="41">
        <v>0.47222222222222227</v>
      </c>
      <c r="F42" s="42">
        <v>18000</v>
      </c>
      <c r="G42" s="42"/>
      <c r="H42" s="42"/>
      <c r="I42" s="42" t="s">
        <v>201</v>
      </c>
      <c r="J42" s="42">
        <v>3</v>
      </c>
    </row>
    <row r="43" spans="1:10">
      <c r="A43" s="66">
        <v>13</v>
      </c>
      <c r="B43" s="58">
        <v>42663</v>
      </c>
      <c r="C43" s="42">
        <v>88</v>
      </c>
      <c r="D43" s="42" t="s">
        <v>431</v>
      </c>
      <c r="E43" s="41">
        <v>0.45833333333333331</v>
      </c>
      <c r="F43" s="42">
        <v>7000</v>
      </c>
      <c r="G43" s="42"/>
      <c r="H43" s="42"/>
      <c r="I43" s="42" t="s">
        <v>201</v>
      </c>
      <c r="J43" s="42">
        <v>3</v>
      </c>
    </row>
    <row r="44" spans="1:10">
      <c r="A44" s="67">
        <v>11.5</v>
      </c>
      <c r="B44" s="58">
        <v>42663</v>
      </c>
      <c r="C44" s="42">
        <v>94</v>
      </c>
      <c r="D44" s="42" t="s">
        <v>284</v>
      </c>
      <c r="E44" s="41">
        <v>0.4861111111111111</v>
      </c>
      <c r="F44" s="42">
        <v>28000</v>
      </c>
      <c r="G44" s="42"/>
      <c r="H44" s="42"/>
      <c r="I44" s="42" t="s">
        <v>201</v>
      </c>
      <c r="J44" s="42">
        <v>3</v>
      </c>
    </row>
    <row r="45" spans="1:10">
      <c r="A45" s="48">
        <v>11.5</v>
      </c>
      <c r="B45" s="58">
        <v>42663</v>
      </c>
      <c r="C45" s="42">
        <v>71</v>
      </c>
      <c r="D45" s="42" t="s">
        <v>429</v>
      </c>
      <c r="E45" s="41">
        <v>0.4513888888888889</v>
      </c>
      <c r="F45" s="42">
        <v>21540</v>
      </c>
      <c r="G45" s="42"/>
      <c r="H45" s="42"/>
      <c r="I45" s="42" t="s">
        <v>296</v>
      </c>
      <c r="J45" s="42">
        <v>4</v>
      </c>
    </row>
    <row r="46" spans="1:10">
      <c r="A46" s="48">
        <v>9</v>
      </c>
      <c r="B46" s="58">
        <v>42663</v>
      </c>
      <c r="C46" s="42">
        <v>72</v>
      </c>
      <c r="D46" s="42" t="s">
        <v>428</v>
      </c>
      <c r="E46" s="41">
        <v>0.45833333333333331</v>
      </c>
      <c r="F46" s="42">
        <v>20000</v>
      </c>
      <c r="G46" s="42"/>
      <c r="H46" s="42"/>
      <c r="I46" s="42" t="s">
        <v>201</v>
      </c>
      <c r="J46" s="42">
        <v>3</v>
      </c>
    </row>
    <row r="47" spans="1:10">
      <c r="A47" s="67">
        <v>8.6999999999999993</v>
      </c>
      <c r="B47" s="58">
        <v>42663</v>
      </c>
      <c r="C47" s="42">
        <v>126</v>
      </c>
      <c r="D47" s="42" t="s">
        <v>276</v>
      </c>
      <c r="E47" s="41">
        <v>0.45833333333333331</v>
      </c>
      <c r="F47" s="42">
        <v>28000</v>
      </c>
      <c r="G47" s="42"/>
      <c r="H47" s="42"/>
      <c r="I47" s="42" t="s">
        <v>201</v>
      </c>
      <c r="J47" s="42">
        <v>3</v>
      </c>
    </row>
    <row r="48" spans="1:10">
      <c r="A48" s="67">
        <v>5.7</v>
      </c>
      <c r="B48" s="58">
        <v>42663</v>
      </c>
      <c r="C48" s="42">
        <v>95</v>
      </c>
      <c r="D48" s="42" t="s">
        <v>273</v>
      </c>
      <c r="E48" s="41">
        <v>0.45833333333333331</v>
      </c>
      <c r="F48" s="42">
        <v>27000</v>
      </c>
      <c r="G48" s="42"/>
      <c r="H48" s="42"/>
      <c r="I48" s="42" t="s">
        <v>201</v>
      </c>
      <c r="J48" s="42">
        <v>3</v>
      </c>
    </row>
    <row r="49" spans="1:10">
      <c r="A49" s="48">
        <v>5.7</v>
      </c>
      <c r="B49" s="58">
        <v>42663</v>
      </c>
      <c r="C49" s="42">
        <v>76</v>
      </c>
      <c r="D49" s="42" t="s">
        <v>427</v>
      </c>
      <c r="E49" s="41">
        <v>0.45833333333333331</v>
      </c>
      <c r="F49" s="42">
        <v>11960</v>
      </c>
      <c r="G49" s="42"/>
      <c r="H49" s="42"/>
      <c r="I49" s="42" t="s">
        <v>201</v>
      </c>
      <c r="J49" s="42">
        <v>3</v>
      </c>
    </row>
    <row r="50" spans="1:10">
      <c r="A50" s="67">
        <v>5.6</v>
      </c>
      <c r="B50" s="58">
        <v>42663</v>
      </c>
      <c r="C50" s="42">
        <v>96</v>
      </c>
      <c r="D50" s="41" t="s">
        <v>271</v>
      </c>
      <c r="E50" s="41">
        <v>0.46458333333333335</v>
      </c>
      <c r="F50" s="42">
        <v>35500</v>
      </c>
      <c r="G50" s="42"/>
      <c r="H50" s="42"/>
      <c r="I50" s="42" t="s">
        <v>201</v>
      </c>
      <c r="J50" s="42">
        <v>3</v>
      </c>
    </row>
    <row r="51" spans="1:10">
      <c r="A51" s="48">
        <v>5.6</v>
      </c>
      <c r="B51" s="58">
        <v>42663</v>
      </c>
      <c r="C51" s="42">
        <v>78</v>
      </c>
      <c r="D51" s="42" t="s">
        <v>426</v>
      </c>
      <c r="E51" s="41">
        <v>0.52777777777777779</v>
      </c>
      <c r="F51" s="42">
        <v>20000</v>
      </c>
      <c r="G51" s="42"/>
      <c r="H51" s="42"/>
      <c r="I51" s="42" t="s">
        <v>201</v>
      </c>
      <c r="J51" s="42">
        <v>3</v>
      </c>
    </row>
    <row r="52" spans="1:10">
      <c r="A52" s="48">
        <v>3.2</v>
      </c>
      <c r="B52" s="58">
        <v>42663</v>
      </c>
      <c r="C52" s="42">
        <v>83</v>
      </c>
      <c r="D52" s="42" t="s">
        <v>425</v>
      </c>
      <c r="E52" s="41">
        <v>0.45833333333333331</v>
      </c>
      <c r="F52" s="42">
        <v>25000</v>
      </c>
      <c r="G52" s="42"/>
      <c r="H52" s="42"/>
      <c r="I52" s="42" t="s">
        <v>201</v>
      </c>
      <c r="J52" s="42">
        <v>3</v>
      </c>
    </row>
    <row r="53" spans="1:10">
      <c r="A53" s="48">
        <v>2.9</v>
      </c>
      <c r="B53" s="58">
        <v>42663</v>
      </c>
      <c r="C53" s="42">
        <v>84</v>
      </c>
      <c r="D53" s="42" t="s">
        <v>424</v>
      </c>
      <c r="E53" s="41">
        <v>0.47013888888888888</v>
      </c>
      <c r="F53" s="42">
        <v>24000</v>
      </c>
      <c r="G53" s="42"/>
      <c r="H53" s="42"/>
      <c r="I53" s="42" t="s">
        <v>201</v>
      </c>
      <c r="J53" s="42">
        <v>3</v>
      </c>
    </row>
    <row r="54" spans="1:10">
      <c r="A54" s="67">
        <v>2.2999999999999998</v>
      </c>
      <c r="B54" s="58">
        <v>42663</v>
      </c>
      <c r="C54" s="42">
        <v>100</v>
      </c>
      <c r="D54" s="42" t="s">
        <v>263</v>
      </c>
      <c r="E54" s="41">
        <v>0.36458333333333331</v>
      </c>
      <c r="F54" s="42">
        <v>20400</v>
      </c>
      <c r="G54" s="42"/>
      <c r="H54" s="42"/>
      <c r="I54" s="42" t="s">
        <v>264</v>
      </c>
      <c r="J54" s="42">
        <v>5</v>
      </c>
    </row>
    <row r="55" spans="1:10">
      <c r="A55" s="67">
        <v>1.9</v>
      </c>
      <c r="B55" s="58">
        <v>42663</v>
      </c>
      <c r="C55" s="42">
        <v>101</v>
      </c>
      <c r="D55" s="42" t="s">
        <v>262</v>
      </c>
      <c r="E55" s="41">
        <v>0.45833333333333331</v>
      </c>
      <c r="F55" s="42">
        <v>25000</v>
      </c>
      <c r="G55" s="42"/>
      <c r="H55" s="42"/>
      <c r="I55" s="42" t="s">
        <v>201</v>
      </c>
      <c r="J55" s="42">
        <v>3</v>
      </c>
    </row>
    <row r="56" spans="1:10">
      <c r="A56" s="67">
        <v>1.7</v>
      </c>
      <c r="B56" s="58">
        <v>42663</v>
      </c>
      <c r="C56" s="42">
        <v>102</v>
      </c>
      <c r="D56" s="42" t="s">
        <v>249</v>
      </c>
      <c r="E56" s="41">
        <v>0.61527777777777781</v>
      </c>
      <c r="F56" s="42">
        <v>23000</v>
      </c>
      <c r="G56" s="42"/>
      <c r="H56" s="42"/>
      <c r="I56" s="42" t="s">
        <v>201</v>
      </c>
      <c r="J56" s="42">
        <v>3</v>
      </c>
    </row>
    <row r="57" spans="1:10">
      <c r="A57" s="68">
        <v>1.5</v>
      </c>
      <c r="B57" s="58">
        <v>42663</v>
      </c>
      <c r="C57" s="42">
        <v>92</v>
      </c>
      <c r="D57" s="42" t="s">
        <v>291</v>
      </c>
      <c r="E57" s="41">
        <v>0.4861111111111111</v>
      </c>
      <c r="F57" s="42">
        <v>20000</v>
      </c>
      <c r="G57" s="42"/>
      <c r="H57" s="42"/>
      <c r="I57" s="42" t="s">
        <v>201</v>
      </c>
      <c r="J57" s="42">
        <v>3</v>
      </c>
    </row>
    <row r="58" spans="1:10">
      <c r="A58" s="48">
        <v>1</v>
      </c>
      <c r="B58" s="58">
        <v>42663</v>
      </c>
      <c r="C58" s="42">
        <v>103</v>
      </c>
      <c r="D58" s="42" t="s">
        <v>295</v>
      </c>
      <c r="E58" s="41">
        <v>0.47916666666666669</v>
      </c>
      <c r="F58" s="42">
        <v>25000</v>
      </c>
      <c r="G58" s="42"/>
      <c r="H58" s="42"/>
      <c r="I58" s="42" t="s">
        <v>296</v>
      </c>
      <c r="J58" s="42">
        <v>4</v>
      </c>
    </row>
    <row r="59" spans="1:10">
      <c r="A59" s="66">
        <v>1</v>
      </c>
      <c r="B59" s="58">
        <v>42663</v>
      </c>
      <c r="C59" s="42">
        <v>91</v>
      </c>
      <c r="D59" s="42" t="s">
        <v>430</v>
      </c>
      <c r="E59" s="41">
        <v>0.45833333333333331</v>
      </c>
      <c r="F59" s="42">
        <v>23000</v>
      </c>
      <c r="G59" s="42"/>
      <c r="H59" s="42"/>
      <c r="I59" s="42" t="s">
        <v>201</v>
      </c>
      <c r="J59" s="42">
        <v>3</v>
      </c>
    </row>
    <row r="60" spans="1:10">
      <c r="A60" s="47">
        <v>-2</v>
      </c>
      <c r="B60" s="58">
        <v>42663</v>
      </c>
      <c r="C60" s="42">
        <v>104</v>
      </c>
      <c r="D60" s="42" t="s">
        <v>200</v>
      </c>
      <c r="E60" s="43">
        <v>0.45833333333333331</v>
      </c>
      <c r="F60" s="42">
        <v>25000</v>
      </c>
      <c r="G60" s="42"/>
      <c r="H60" s="42"/>
      <c r="I60" s="42" t="s">
        <v>201</v>
      </c>
      <c r="J60" s="42">
        <v>3</v>
      </c>
    </row>
    <row r="61" spans="1:10">
      <c r="A61" s="48">
        <v>-5</v>
      </c>
      <c r="B61" s="58">
        <v>42663</v>
      </c>
      <c r="C61" s="42">
        <v>106</v>
      </c>
      <c r="D61" s="42" t="s">
        <v>237</v>
      </c>
      <c r="E61" s="41">
        <v>0.48958333333333331</v>
      </c>
      <c r="F61" s="42">
        <v>28000</v>
      </c>
      <c r="G61" s="42"/>
      <c r="H61" s="42"/>
      <c r="I61" s="42" t="s">
        <v>201</v>
      </c>
      <c r="J61" s="42">
        <v>3</v>
      </c>
    </row>
    <row r="62" spans="1:10">
      <c r="A62" s="48">
        <v>-7</v>
      </c>
      <c r="B62" s="58">
        <v>42663</v>
      </c>
      <c r="C62" s="42">
        <v>110</v>
      </c>
      <c r="D62" s="42" t="s">
        <v>233</v>
      </c>
      <c r="E62" s="41">
        <v>0.48958333333333331</v>
      </c>
      <c r="F62" s="42">
        <v>31000</v>
      </c>
      <c r="G62" s="42"/>
      <c r="H62" s="42"/>
      <c r="I62" s="42" t="s">
        <v>201</v>
      </c>
      <c r="J62" s="42">
        <v>3</v>
      </c>
    </row>
    <row r="63" spans="1:10">
      <c r="A63" s="47">
        <v>-9.1</v>
      </c>
      <c r="B63" s="58">
        <v>42663</v>
      </c>
      <c r="C63" s="42">
        <v>107</v>
      </c>
      <c r="D63" s="42" t="s">
        <v>224</v>
      </c>
      <c r="E63" s="41">
        <v>0.46875</v>
      </c>
      <c r="F63" s="42">
        <v>34000</v>
      </c>
      <c r="G63" s="42"/>
      <c r="H63" s="42"/>
      <c r="I63" s="42" t="s">
        <v>201</v>
      </c>
      <c r="J63" s="42">
        <v>3</v>
      </c>
    </row>
    <row r="64" spans="1:10">
      <c r="A64" s="47">
        <v>-11.2</v>
      </c>
      <c r="B64" s="58">
        <v>42663</v>
      </c>
      <c r="C64" s="42">
        <v>114</v>
      </c>
      <c r="D64" s="42" t="s">
        <v>214</v>
      </c>
      <c r="E64" s="41">
        <v>0.46458333333333335</v>
      </c>
      <c r="F64" s="42">
        <v>28500</v>
      </c>
      <c r="G64" s="42"/>
      <c r="H64" s="42"/>
      <c r="I64" s="42" t="s">
        <v>201</v>
      </c>
      <c r="J64" s="42">
        <v>3</v>
      </c>
    </row>
  </sheetData>
  <sortState ref="A2:J64">
    <sortCondition descending="1" ref="A2:A64"/>
  </sortState>
  <phoneticPr fontId="17" type="noConversion"/>
  <pageMargins left="0.7" right="0.7" top="0.75" bottom="0.75" header="0.3" footer="0.3"/>
  <pageSetup scale="82" orientation="portrait" horizontalDpi="4294967292" verticalDpi="4294967292"/>
  <headerFooter>
    <oddHeader>&amp;C&amp;"Calibri,Regular"&amp;K000000Day in the Life of the Hudson River _x000D_Student Salinity 10/16/16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49" workbookViewId="0">
      <selection activeCell="B54" sqref="B54"/>
    </sheetView>
  </sheetViews>
  <sheetFormatPr baseColWidth="10" defaultColWidth="8.83203125" defaultRowHeight="14" x14ac:dyDescent="0"/>
  <cols>
    <col min="1" max="1" width="10.5" customWidth="1"/>
    <col min="2" max="2" width="32.33203125" customWidth="1"/>
    <col min="5" max="5" width="11" customWidth="1"/>
    <col min="6" max="6" width="15.5" customWidth="1"/>
  </cols>
  <sheetData>
    <row r="1" spans="1:15" ht="43" customHeight="1">
      <c r="A1" s="97" t="s">
        <v>0</v>
      </c>
      <c r="B1" s="98" t="s">
        <v>123</v>
      </c>
      <c r="C1" s="98" t="s">
        <v>124</v>
      </c>
      <c r="D1" s="99" t="s">
        <v>729</v>
      </c>
      <c r="E1" s="100" t="s">
        <v>731</v>
      </c>
      <c r="F1" s="98" t="s">
        <v>730</v>
      </c>
      <c r="G1" s="101"/>
      <c r="H1" s="95"/>
      <c r="I1" s="96"/>
      <c r="J1" s="45"/>
      <c r="K1" s="45"/>
      <c r="L1" s="10" t="s">
        <v>124</v>
      </c>
      <c r="M1" s="10" t="s">
        <v>125</v>
      </c>
      <c r="N1" s="46" t="s">
        <v>115</v>
      </c>
      <c r="O1" s="44" t="s">
        <v>126</v>
      </c>
    </row>
    <row r="2" spans="1:15" ht="16">
      <c r="A2" s="57" t="s">
        <v>344</v>
      </c>
      <c r="B2" s="42" t="s">
        <v>345</v>
      </c>
      <c r="C2" s="42" t="s">
        <v>235</v>
      </c>
      <c r="D2" s="42">
        <v>40</v>
      </c>
      <c r="E2" s="42">
        <v>72</v>
      </c>
      <c r="F2" s="42" t="s">
        <v>346</v>
      </c>
      <c r="J2" s="45"/>
      <c r="K2" s="45"/>
      <c r="M2">
        <v>72</v>
      </c>
      <c r="N2">
        <v>1</v>
      </c>
      <c r="O2">
        <v>2</v>
      </c>
    </row>
    <row r="3" spans="1:15" ht="16">
      <c r="A3" s="57" t="s">
        <v>342</v>
      </c>
      <c r="B3" s="42" t="s">
        <v>347</v>
      </c>
      <c r="C3" s="42" t="s">
        <v>235</v>
      </c>
      <c r="D3" s="42">
        <v>34</v>
      </c>
      <c r="E3" s="42">
        <v>61</v>
      </c>
      <c r="F3" s="42" t="s">
        <v>348</v>
      </c>
      <c r="J3" s="45"/>
      <c r="K3" s="45"/>
      <c r="M3">
        <v>61</v>
      </c>
      <c r="N3">
        <v>2</v>
      </c>
      <c r="O3">
        <v>2</v>
      </c>
    </row>
    <row r="4" spans="1:15" ht="16">
      <c r="A4" s="57" t="s">
        <v>341</v>
      </c>
      <c r="B4" s="42" t="s">
        <v>349</v>
      </c>
      <c r="C4" s="41">
        <v>0.44930555555555557</v>
      </c>
      <c r="D4" s="42">
        <v>40</v>
      </c>
      <c r="E4" s="42">
        <v>72</v>
      </c>
      <c r="F4" s="42" t="s">
        <v>346</v>
      </c>
      <c r="J4" s="45"/>
      <c r="K4" s="45"/>
      <c r="L4" s="35">
        <v>0.44930555555555557</v>
      </c>
      <c r="M4">
        <v>72</v>
      </c>
      <c r="N4">
        <v>3</v>
      </c>
      <c r="O4">
        <v>2</v>
      </c>
    </row>
    <row r="5" spans="1:15" ht="16">
      <c r="A5" s="57" t="s">
        <v>350</v>
      </c>
      <c r="B5" s="42" t="s">
        <v>351</v>
      </c>
      <c r="C5" s="41">
        <v>0.42708333333333331</v>
      </c>
      <c r="D5" s="42">
        <v>83</v>
      </c>
      <c r="E5" s="42">
        <v>83</v>
      </c>
      <c r="F5" s="42" t="s">
        <v>352</v>
      </c>
      <c r="J5" s="45"/>
      <c r="K5" s="45"/>
      <c r="L5" s="35">
        <v>0.42708333333333331</v>
      </c>
      <c r="M5">
        <v>83</v>
      </c>
      <c r="N5">
        <v>8</v>
      </c>
      <c r="O5">
        <v>2</v>
      </c>
    </row>
    <row r="6" spans="1:15" ht="16">
      <c r="A6" s="57" t="s">
        <v>340</v>
      </c>
      <c r="B6" s="42" t="s">
        <v>353</v>
      </c>
      <c r="C6" s="41">
        <v>0.41666666666666669</v>
      </c>
      <c r="D6" s="42">
        <v>40</v>
      </c>
      <c r="E6" s="42">
        <v>72</v>
      </c>
      <c r="F6" s="42" t="s">
        <v>346</v>
      </c>
      <c r="J6" s="45"/>
      <c r="K6" s="45"/>
      <c r="L6" s="35">
        <v>0.41666666666666669</v>
      </c>
      <c r="M6">
        <v>72</v>
      </c>
      <c r="N6">
        <v>130</v>
      </c>
      <c r="O6">
        <v>2</v>
      </c>
    </row>
    <row r="7" spans="1:15" ht="16">
      <c r="A7" s="57" t="s">
        <v>354</v>
      </c>
      <c r="B7" s="42" t="s">
        <v>355</v>
      </c>
      <c r="C7" s="41">
        <v>0.54027777777777775</v>
      </c>
      <c r="D7" s="42">
        <v>40</v>
      </c>
      <c r="E7" s="42">
        <v>72</v>
      </c>
      <c r="F7" s="42" t="s">
        <v>346</v>
      </c>
      <c r="J7" s="45"/>
      <c r="K7" s="45"/>
      <c r="L7" s="35">
        <v>0.54027777777777775</v>
      </c>
      <c r="M7">
        <v>72</v>
      </c>
      <c r="N7">
        <v>9</v>
      </c>
      <c r="O7">
        <v>2</v>
      </c>
    </row>
    <row r="8" spans="1:15" ht="16">
      <c r="A8" s="57" t="s">
        <v>339</v>
      </c>
      <c r="B8" s="42" t="s">
        <v>356</v>
      </c>
      <c r="C8" s="41">
        <v>0.4513888888888889</v>
      </c>
      <c r="D8" s="42">
        <v>46</v>
      </c>
      <c r="E8" s="42">
        <v>83</v>
      </c>
      <c r="F8" s="42" t="s">
        <v>352</v>
      </c>
      <c r="J8" s="45"/>
      <c r="K8" s="45"/>
      <c r="L8" s="35">
        <v>0.4513888888888889</v>
      </c>
      <c r="M8">
        <v>83</v>
      </c>
      <c r="N8">
        <v>10</v>
      </c>
      <c r="O8">
        <v>2</v>
      </c>
    </row>
    <row r="9" spans="1:15" ht="16">
      <c r="A9" s="57" t="s">
        <v>338</v>
      </c>
      <c r="B9" s="42" t="s">
        <v>357</v>
      </c>
      <c r="C9" s="41">
        <v>0.52083333333333337</v>
      </c>
      <c r="D9" s="42">
        <v>40</v>
      </c>
      <c r="E9" s="42">
        <v>72</v>
      </c>
      <c r="F9" s="42" t="s">
        <v>346</v>
      </c>
      <c r="J9" s="45"/>
      <c r="K9" s="45"/>
      <c r="L9" s="35">
        <v>0.52083333333333337</v>
      </c>
      <c r="M9">
        <v>72</v>
      </c>
      <c r="N9">
        <v>12</v>
      </c>
      <c r="O9">
        <v>2</v>
      </c>
    </row>
    <row r="10" spans="1:15" ht="16">
      <c r="A10" s="57" t="s">
        <v>337</v>
      </c>
      <c r="B10" s="42" t="s">
        <v>358</v>
      </c>
      <c r="C10" s="41">
        <v>0.4770833333333333</v>
      </c>
      <c r="D10" s="42">
        <v>34</v>
      </c>
      <c r="E10" s="42">
        <v>61</v>
      </c>
      <c r="F10" s="42" t="s">
        <v>348</v>
      </c>
      <c r="I10" s="35"/>
      <c r="J10" s="45"/>
      <c r="K10" s="45"/>
      <c r="L10" s="35">
        <v>0.4770833333333333</v>
      </c>
      <c r="M10">
        <v>61</v>
      </c>
      <c r="N10">
        <v>13</v>
      </c>
      <c r="O10">
        <v>2</v>
      </c>
    </row>
    <row r="11" spans="1:15" ht="16">
      <c r="A11" s="57" t="s">
        <v>359</v>
      </c>
      <c r="B11" s="42" t="s">
        <v>360</v>
      </c>
      <c r="C11" s="41">
        <v>0.38541666666666669</v>
      </c>
      <c r="D11" s="42">
        <v>46</v>
      </c>
      <c r="E11" s="42">
        <v>83</v>
      </c>
      <c r="F11" s="42" t="s">
        <v>352</v>
      </c>
      <c r="J11" s="45"/>
      <c r="K11" s="45"/>
      <c r="L11" s="35">
        <v>0.38541666666666669</v>
      </c>
      <c r="M11">
        <v>83</v>
      </c>
      <c r="N11">
        <v>16</v>
      </c>
      <c r="O11">
        <v>2</v>
      </c>
    </row>
    <row r="12" spans="1:15" ht="16">
      <c r="A12" s="57" t="s">
        <v>336</v>
      </c>
      <c r="B12" s="42" t="s">
        <v>361</v>
      </c>
      <c r="C12" s="41">
        <v>0.45347222222222222</v>
      </c>
      <c r="D12" s="42">
        <v>34</v>
      </c>
      <c r="E12" s="42">
        <v>61</v>
      </c>
      <c r="F12" s="42" t="s">
        <v>348</v>
      </c>
      <c r="J12" s="45"/>
      <c r="K12" s="45"/>
      <c r="L12" s="35">
        <v>0.45347222222222222</v>
      </c>
      <c r="M12">
        <v>61</v>
      </c>
      <c r="N12">
        <v>15</v>
      </c>
      <c r="O12">
        <v>2</v>
      </c>
    </row>
    <row r="13" spans="1:15" ht="16">
      <c r="A13" s="57" t="s">
        <v>335</v>
      </c>
      <c r="B13" s="42" t="s">
        <v>362</v>
      </c>
      <c r="C13" s="41">
        <v>0.53125</v>
      </c>
      <c r="D13" s="42">
        <v>34</v>
      </c>
      <c r="E13" s="42">
        <v>61</v>
      </c>
      <c r="F13" s="42" t="s">
        <v>348</v>
      </c>
      <c r="J13" s="45"/>
      <c r="K13" s="45"/>
      <c r="L13" s="35">
        <v>0.53125</v>
      </c>
      <c r="M13">
        <v>61</v>
      </c>
      <c r="N13">
        <v>17</v>
      </c>
      <c r="O13">
        <v>2</v>
      </c>
    </row>
    <row r="14" spans="1:15" ht="16">
      <c r="A14" s="57" t="s">
        <v>334</v>
      </c>
      <c r="B14" s="42" t="s">
        <v>363</v>
      </c>
      <c r="C14" s="41">
        <v>0.47916666666666669</v>
      </c>
      <c r="D14" s="42">
        <v>34</v>
      </c>
      <c r="E14" s="42">
        <v>61</v>
      </c>
      <c r="F14" s="42" t="s">
        <v>348</v>
      </c>
      <c r="J14" s="45"/>
      <c r="K14" s="45"/>
      <c r="L14" s="35">
        <v>0.47916666666666669</v>
      </c>
      <c r="M14">
        <v>61</v>
      </c>
      <c r="N14">
        <v>19</v>
      </c>
      <c r="O14">
        <v>2</v>
      </c>
    </row>
    <row r="15" spans="1:15" ht="16">
      <c r="A15" s="57" t="s">
        <v>333</v>
      </c>
      <c r="B15" s="42" t="s">
        <v>364</v>
      </c>
      <c r="C15" s="41">
        <v>0.51736111111111105</v>
      </c>
      <c r="D15" s="42">
        <v>40</v>
      </c>
      <c r="E15" s="42">
        <v>72</v>
      </c>
      <c r="F15" s="42" t="s">
        <v>346</v>
      </c>
      <c r="J15" s="45"/>
      <c r="K15" s="45"/>
      <c r="L15" s="35">
        <v>0.51736111111111105</v>
      </c>
      <c r="M15">
        <v>72</v>
      </c>
      <c r="N15">
        <v>20</v>
      </c>
      <c r="O15">
        <v>2</v>
      </c>
    </row>
    <row r="16" spans="1:15" ht="16">
      <c r="A16" s="57" t="s">
        <v>332</v>
      </c>
      <c r="B16" s="42" t="s">
        <v>365</v>
      </c>
      <c r="C16" s="41">
        <v>0.45833333333333331</v>
      </c>
      <c r="D16" s="42">
        <v>34</v>
      </c>
      <c r="E16" s="42">
        <v>61</v>
      </c>
      <c r="F16" s="42" t="s">
        <v>348</v>
      </c>
      <c r="J16" s="45"/>
      <c r="K16" s="45"/>
      <c r="L16" s="35">
        <v>0.45833333333333331</v>
      </c>
      <c r="M16">
        <v>61</v>
      </c>
      <c r="N16">
        <v>21</v>
      </c>
      <c r="O16">
        <v>2</v>
      </c>
    </row>
    <row r="17" spans="1:15" ht="16">
      <c r="A17" s="57" t="s">
        <v>366</v>
      </c>
      <c r="B17" s="42" t="s">
        <v>367</v>
      </c>
      <c r="C17" s="41">
        <v>0.47916666666666669</v>
      </c>
      <c r="D17" s="42">
        <v>127</v>
      </c>
      <c r="E17" s="42">
        <v>229</v>
      </c>
      <c r="F17" s="42" t="s">
        <v>368</v>
      </c>
      <c r="J17" s="45"/>
      <c r="K17" s="45"/>
      <c r="L17" s="35">
        <v>0.47916666666666669</v>
      </c>
      <c r="M17">
        <v>229</v>
      </c>
      <c r="N17">
        <v>23</v>
      </c>
      <c r="O17">
        <v>2</v>
      </c>
    </row>
    <row r="18" spans="1:15" ht="16">
      <c r="A18" s="57" t="s">
        <v>331</v>
      </c>
      <c r="B18" s="42" t="s">
        <v>369</v>
      </c>
      <c r="C18" s="41">
        <v>0.4465277777777778</v>
      </c>
      <c r="D18" s="42">
        <v>46</v>
      </c>
      <c r="E18" s="42">
        <v>83</v>
      </c>
      <c r="F18" s="42" t="s">
        <v>352</v>
      </c>
      <c r="J18" s="45"/>
      <c r="K18" s="45"/>
      <c r="L18" s="35">
        <v>0.4465277777777778</v>
      </c>
      <c r="M18">
        <v>83</v>
      </c>
      <c r="N18">
        <v>24</v>
      </c>
      <c r="O18">
        <v>2</v>
      </c>
    </row>
    <row r="19" spans="1:15" ht="16">
      <c r="A19" s="57" t="s">
        <v>370</v>
      </c>
      <c r="B19" s="42" t="s">
        <v>371</v>
      </c>
      <c r="C19" s="41">
        <v>0.45069444444444445</v>
      </c>
      <c r="D19" s="42">
        <v>40</v>
      </c>
      <c r="E19" s="42">
        <v>72</v>
      </c>
      <c r="F19" s="42" t="s">
        <v>346</v>
      </c>
      <c r="J19" s="45"/>
      <c r="K19" s="45"/>
      <c r="L19" s="35">
        <v>0.45069444444444445</v>
      </c>
      <c r="M19">
        <v>72</v>
      </c>
      <c r="N19">
        <v>26</v>
      </c>
      <c r="O19">
        <v>2</v>
      </c>
    </row>
    <row r="20" spans="1:15" ht="16">
      <c r="A20" s="57" t="s">
        <v>329</v>
      </c>
      <c r="B20" s="42" t="s">
        <v>372</v>
      </c>
      <c r="C20" s="41">
        <v>0.46597222222222223</v>
      </c>
      <c r="D20" s="42">
        <v>86</v>
      </c>
      <c r="E20" s="42">
        <v>155</v>
      </c>
      <c r="F20" s="42" t="s">
        <v>373</v>
      </c>
      <c r="J20" s="45"/>
      <c r="K20" s="45"/>
      <c r="L20" s="35">
        <v>0.46597222222222223</v>
      </c>
      <c r="M20">
        <v>155</v>
      </c>
      <c r="N20">
        <v>26</v>
      </c>
      <c r="O20">
        <v>2</v>
      </c>
    </row>
    <row r="21" spans="1:15" ht="16">
      <c r="A21" s="57" t="s">
        <v>328</v>
      </c>
      <c r="B21" s="42" t="s">
        <v>374</v>
      </c>
      <c r="C21" s="41">
        <v>0.44861111111111113</v>
      </c>
      <c r="D21" s="42">
        <v>46</v>
      </c>
      <c r="E21" s="42">
        <v>83</v>
      </c>
      <c r="F21" s="42" t="s">
        <v>352</v>
      </c>
      <c r="J21" s="45"/>
      <c r="K21" s="45"/>
      <c r="L21" s="35">
        <v>0.44861111111111113</v>
      </c>
      <c r="M21">
        <v>83</v>
      </c>
      <c r="N21">
        <v>28</v>
      </c>
      <c r="O21">
        <v>2</v>
      </c>
    </row>
    <row r="22" spans="1:15" ht="16">
      <c r="A22" s="57" t="s">
        <v>375</v>
      </c>
      <c r="B22" s="42" t="s">
        <v>376</v>
      </c>
      <c r="C22" s="41">
        <v>0.44791666666666669</v>
      </c>
      <c r="D22" s="42">
        <v>178</v>
      </c>
      <c r="E22" s="42">
        <v>322</v>
      </c>
      <c r="F22" s="42" t="s">
        <v>377</v>
      </c>
      <c r="J22" s="45"/>
      <c r="K22" s="45"/>
      <c r="L22" s="35">
        <v>0.44791666666666669</v>
      </c>
      <c r="M22">
        <v>322</v>
      </c>
      <c r="N22">
        <v>30</v>
      </c>
      <c r="O22">
        <v>2</v>
      </c>
    </row>
    <row r="23" spans="1:15" ht="16">
      <c r="A23" s="57" t="s">
        <v>327</v>
      </c>
      <c r="B23" s="42" t="s">
        <v>378</v>
      </c>
      <c r="C23" s="42"/>
      <c r="D23" s="42">
        <v>68</v>
      </c>
      <c r="E23" s="42">
        <v>123</v>
      </c>
      <c r="F23" s="42" t="s">
        <v>379</v>
      </c>
      <c r="J23" s="45"/>
      <c r="K23" s="45"/>
      <c r="M23">
        <v>123</v>
      </c>
      <c r="N23">
        <v>32</v>
      </c>
      <c r="O23">
        <v>2</v>
      </c>
    </row>
    <row r="24" spans="1:15" ht="16">
      <c r="A24" s="57" t="s">
        <v>380</v>
      </c>
      <c r="B24" s="42" t="s">
        <v>381</v>
      </c>
      <c r="C24" s="41">
        <v>0.44791666666666669</v>
      </c>
      <c r="D24" s="42">
        <v>178</v>
      </c>
      <c r="E24" s="42">
        <v>322</v>
      </c>
      <c r="F24" s="42" t="s">
        <v>377</v>
      </c>
      <c r="J24" s="45"/>
      <c r="K24" s="45"/>
      <c r="L24" s="35">
        <v>0.44791666666666669</v>
      </c>
      <c r="M24">
        <v>322</v>
      </c>
      <c r="N24">
        <v>33</v>
      </c>
      <c r="O24">
        <v>2</v>
      </c>
    </row>
    <row r="25" spans="1:15" ht="16">
      <c r="A25" s="57" t="s">
        <v>326</v>
      </c>
      <c r="B25" s="42" t="s">
        <v>381</v>
      </c>
      <c r="C25" s="41">
        <v>0.42708333333333331</v>
      </c>
      <c r="D25" s="42">
        <v>127</v>
      </c>
      <c r="E25" s="42">
        <v>229</v>
      </c>
      <c r="F25" s="42" t="s">
        <v>368</v>
      </c>
      <c r="J25" s="45"/>
      <c r="K25" s="45"/>
      <c r="L25" s="35">
        <v>0.42708333333333331</v>
      </c>
      <c r="M25">
        <v>229</v>
      </c>
      <c r="N25">
        <v>34</v>
      </c>
      <c r="O25">
        <v>2</v>
      </c>
    </row>
    <row r="26" spans="1:15" ht="16">
      <c r="A26" s="57" t="s">
        <v>382</v>
      </c>
      <c r="B26" s="42" t="s">
        <v>383</v>
      </c>
      <c r="C26" s="41">
        <v>0.4368055555555555</v>
      </c>
      <c r="D26" s="42">
        <v>1004</v>
      </c>
      <c r="E26" s="42">
        <v>1814</v>
      </c>
      <c r="F26" s="42" t="s">
        <v>384</v>
      </c>
      <c r="J26" s="45"/>
      <c r="K26" s="45"/>
      <c r="L26" s="35">
        <v>0.4368055555555555</v>
      </c>
      <c r="M26">
        <v>1814</v>
      </c>
      <c r="N26">
        <v>36</v>
      </c>
      <c r="O26">
        <v>1</v>
      </c>
    </row>
    <row r="27" spans="1:15" ht="16">
      <c r="A27" s="57" t="s">
        <v>325</v>
      </c>
      <c r="B27" s="42" t="s">
        <v>385</v>
      </c>
      <c r="C27" s="41">
        <v>0.51041666666666663</v>
      </c>
      <c r="D27" s="42">
        <v>1281</v>
      </c>
      <c r="E27" s="42">
        <v>2314</v>
      </c>
      <c r="F27" s="42" t="s">
        <v>386</v>
      </c>
      <c r="J27" s="45"/>
      <c r="K27" s="45"/>
      <c r="L27" s="35">
        <v>0.51041666666666663</v>
      </c>
      <c r="M27">
        <v>2314</v>
      </c>
      <c r="N27">
        <v>37</v>
      </c>
      <c r="O27">
        <v>1</v>
      </c>
    </row>
    <row r="28" spans="1:15" ht="16">
      <c r="A28" s="57" t="s">
        <v>324</v>
      </c>
      <c r="B28" s="42" t="s">
        <v>389</v>
      </c>
      <c r="C28" s="41">
        <v>0.5</v>
      </c>
      <c r="D28" s="42">
        <v>1089</v>
      </c>
      <c r="E28" s="42">
        <v>1967</v>
      </c>
      <c r="F28" s="42" t="s">
        <v>388</v>
      </c>
      <c r="J28" s="45"/>
      <c r="K28" s="45"/>
      <c r="L28" s="35">
        <v>0.5</v>
      </c>
      <c r="M28">
        <v>1967</v>
      </c>
      <c r="N28">
        <v>38</v>
      </c>
      <c r="O28">
        <v>1</v>
      </c>
    </row>
    <row r="29" spans="1:15" ht="16">
      <c r="A29" s="57" t="s">
        <v>323</v>
      </c>
      <c r="B29" s="42" t="s">
        <v>387</v>
      </c>
      <c r="C29" s="41">
        <v>0.5625</v>
      </c>
      <c r="D29" s="42">
        <v>852</v>
      </c>
      <c r="E29" s="42">
        <v>1539</v>
      </c>
      <c r="F29" s="42" t="s">
        <v>388</v>
      </c>
      <c r="J29" s="45"/>
      <c r="K29" s="45"/>
      <c r="L29" s="35">
        <v>0.5625</v>
      </c>
      <c r="M29">
        <v>1539</v>
      </c>
      <c r="N29">
        <v>40</v>
      </c>
      <c r="O29">
        <v>1</v>
      </c>
    </row>
    <row r="30" spans="1:15" ht="16">
      <c r="A30" s="57" t="s">
        <v>322</v>
      </c>
      <c r="B30" s="42" t="s">
        <v>390</v>
      </c>
      <c r="C30" s="42"/>
      <c r="D30" s="42">
        <v>1389</v>
      </c>
      <c r="E30" s="42">
        <v>2509</v>
      </c>
      <c r="F30" s="42" t="s">
        <v>391</v>
      </c>
      <c r="J30" s="45"/>
      <c r="K30" s="45"/>
      <c r="M30">
        <v>2509</v>
      </c>
      <c r="N30">
        <v>41</v>
      </c>
      <c r="O30">
        <v>1</v>
      </c>
    </row>
    <row r="31" spans="1:15" ht="16">
      <c r="A31" s="57" t="s">
        <v>321</v>
      </c>
      <c r="B31" s="42" t="s">
        <v>392</v>
      </c>
      <c r="C31" s="41">
        <v>0.4826388888888889</v>
      </c>
      <c r="D31" s="42">
        <v>1506</v>
      </c>
      <c r="E31" s="42">
        <v>2721</v>
      </c>
      <c r="F31" s="42" t="s">
        <v>393</v>
      </c>
      <c r="J31" s="45"/>
      <c r="K31" s="45"/>
      <c r="L31" s="35">
        <v>0.4826388888888889</v>
      </c>
      <c r="M31">
        <v>2721</v>
      </c>
      <c r="N31">
        <v>42</v>
      </c>
      <c r="O31">
        <v>1</v>
      </c>
    </row>
    <row r="32" spans="1:15" ht="16">
      <c r="A32" s="57" t="s">
        <v>320</v>
      </c>
      <c r="B32" s="42" t="s">
        <v>394</v>
      </c>
      <c r="C32" s="41">
        <v>0.51736111111111105</v>
      </c>
      <c r="D32" s="42">
        <v>1389</v>
      </c>
      <c r="E32" s="42">
        <v>2509</v>
      </c>
      <c r="F32" s="42" t="s">
        <v>391</v>
      </c>
      <c r="J32" s="45"/>
      <c r="K32" s="45"/>
      <c r="L32" s="35">
        <v>0.51736111111111105</v>
      </c>
      <c r="M32">
        <v>2509</v>
      </c>
      <c r="N32">
        <v>43</v>
      </c>
      <c r="O32">
        <v>1</v>
      </c>
    </row>
    <row r="33" spans="1:15" ht="16">
      <c r="A33" s="57" t="s">
        <v>319</v>
      </c>
      <c r="B33" s="42" t="s">
        <v>395</v>
      </c>
      <c r="C33" s="41">
        <v>0.47916666666666669</v>
      </c>
      <c r="D33" s="42">
        <v>1506</v>
      </c>
      <c r="E33" s="42">
        <v>2721</v>
      </c>
      <c r="F33" s="42" t="s">
        <v>393</v>
      </c>
      <c r="J33" s="45"/>
      <c r="K33" s="45"/>
      <c r="L33" s="35">
        <v>0.47916666666666669</v>
      </c>
      <c r="M33">
        <v>2721</v>
      </c>
      <c r="N33">
        <v>44</v>
      </c>
      <c r="O33">
        <v>1</v>
      </c>
    </row>
    <row r="34" spans="1:15" ht="16">
      <c r="A34" s="57" t="s">
        <v>318</v>
      </c>
      <c r="B34" s="42" t="s">
        <v>396</v>
      </c>
      <c r="C34" s="41">
        <v>0.44722222222222219</v>
      </c>
      <c r="D34" s="42">
        <v>2287</v>
      </c>
      <c r="E34" s="42">
        <v>4132</v>
      </c>
      <c r="F34" s="42" t="s">
        <v>397</v>
      </c>
      <c r="J34" s="45"/>
      <c r="K34" s="45"/>
      <c r="L34" s="35">
        <v>0.44722222222222219</v>
      </c>
      <c r="M34">
        <v>4132</v>
      </c>
      <c r="N34">
        <v>46</v>
      </c>
      <c r="O34">
        <v>1</v>
      </c>
    </row>
    <row r="35" spans="1:15" ht="16">
      <c r="A35" s="57" t="s">
        <v>317</v>
      </c>
      <c r="B35" s="42" t="s">
        <v>398</v>
      </c>
      <c r="C35" s="41">
        <v>0.44791666666666669</v>
      </c>
      <c r="D35" s="42">
        <v>3296</v>
      </c>
      <c r="E35" s="42">
        <v>5954</v>
      </c>
      <c r="F35" s="42" t="s">
        <v>399</v>
      </c>
      <c r="J35" s="45"/>
      <c r="K35" s="45"/>
      <c r="L35" s="35">
        <v>0.44791666666666669</v>
      </c>
      <c r="M35">
        <v>5954</v>
      </c>
      <c r="N35">
        <v>48</v>
      </c>
      <c r="O35">
        <v>1</v>
      </c>
    </row>
    <row r="36" spans="1:15" ht="16">
      <c r="A36" s="57" t="s">
        <v>316</v>
      </c>
      <c r="B36" s="42" t="s">
        <v>400</v>
      </c>
      <c r="C36" s="41">
        <v>0.4861111111111111</v>
      </c>
      <c r="D36" s="42">
        <v>4034</v>
      </c>
      <c r="E36" s="42">
        <v>7288</v>
      </c>
      <c r="F36" s="42" t="s">
        <v>401</v>
      </c>
      <c r="J36" s="45"/>
      <c r="K36" s="45"/>
      <c r="L36" s="35">
        <v>0.4861111111111111</v>
      </c>
      <c r="M36">
        <v>7288</v>
      </c>
      <c r="N36">
        <v>49</v>
      </c>
      <c r="O36">
        <v>1</v>
      </c>
    </row>
    <row r="37" spans="1:15" ht="16">
      <c r="A37" s="57" t="s">
        <v>315</v>
      </c>
      <c r="B37" s="42" t="s">
        <v>402</v>
      </c>
      <c r="C37" s="41">
        <v>0.52430555555555558</v>
      </c>
      <c r="D37" s="42">
        <v>4034</v>
      </c>
      <c r="E37" s="42">
        <v>7288</v>
      </c>
      <c r="F37" s="42" t="s">
        <v>401</v>
      </c>
      <c r="J37" s="45"/>
      <c r="K37" s="45"/>
      <c r="L37" s="35">
        <v>0.52430555555555558</v>
      </c>
      <c r="M37">
        <v>7288</v>
      </c>
      <c r="N37">
        <v>50</v>
      </c>
      <c r="O37">
        <v>1</v>
      </c>
    </row>
    <row r="38" spans="1:15" ht="16">
      <c r="A38" s="57" t="s">
        <v>314</v>
      </c>
      <c r="B38" s="42" t="s">
        <v>403</v>
      </c>
      <c r="C38" s="41">
        <v>0.47361111111111115</v>
      </c>
      <c r="D38" s="42">
        <v>4034</v>
      </c>
      <c r="E38" s="42">
        <v>7288</v>
      </c>
      <c r="F38" s="42" t="s">
        <v>401</v>
      </c>
      <c r="J38" s="45"/>
      <c r="K38" s="45"/>
      <c r="L38" s="35">
        <v>0.47361111111111115</v>
      </c>
      <c r="M38">
        <v>7288</v>
      </c>
      <c r="N38">
        <v>51</v>
      </c>
      <c r="O38">
        <v>1</v>
      </c>
    </row>
    <row r="39" spans="1:15" ht="16">
      <c r="A39" s="57" t="s">
        <v>406</v>
      </c>
      <c r="B39" s="42" t="s">
        <v>404</v>
      </c>
      <c r="C39" s="41">
        <v>0.44097222222222227</v>
      </c>
      <c r="D39" s="42">
        <v>4034</v>
      </c>
      <c r="E39" s="42">
        <v>7288</v>
      </c>
      <c r="F39" s="42" t="s">
        <v>401</v>
      </c>
      <c r="J39" s="45"/>
      <c r="K39" s="45"/>
      <c r="L39" s="35">
        <v>0.44097222222222227</v>
      </c>
      <c r="M39">
        <v>7288</v>
      </c>
      <c r="N39">
        <v>120</v>
      </c>
      <c r="O39">
        <v>1</v>
      </c>
    </row>
    <row r="40" spans="1:15" ht="16">
      <c r="A40" s="57" t="s">
        <v>313</v>
      </c>
      <c r="B40" s="42" t="s">
        <v>407</v>
      </c>
      <c r="C40" s="41">
        <v>0.40069444444444446</v>
      </c>
      <c r="D40" s="42">
        <v>4034</v>
      </c>
      <c r="E40" s="42">
        <v>7288</v>
      </c>
      <c r="F40" s="42" t="s">
        <v>401</v>
      </c>
      <c r="J40" s="45"/>
      <c r="K40" s="45"/>
      <c r="L40" s="35">
        <v>0.40069444444444446</v>
      </c>
      <c r="M40">
        <v>7288</v>
      </c>
      <c r="N40">
        <v>52</v>
      </c>
      <c r="O40">
        <v>1</v>
      </c>
    </row>
    <row r="41" spans="1:15" ht="16">
      <c r="A41" s="57" t="s">
        <v>312</v>
      </c>
      <c r="B41" s="42" t="s">
        <v>405</v>
      </c>
      <c r="C41" s="41">
        <v>0.40208333333333335</v>
      </c>
      <c r="D41" s="42">
        <v>4494</v>
      </c>
      <c r="E41" s="42">
        <v>8119</v>
      </c>
      <c r="F41" s="42" t="s">
        <v>408</v>
      </c>
      <c r="J41" s="45"/>
      <c r="K41" s="45"/>
      <c r="L41" s="35">
        <v>0.40208333333333335</v>
      </c>
      <c r="M41">
        <v>8119</v>
      </c>
      <c r="N41">
        <v>54</v>
      </c>
      <c r="O41">
        <v>1</v>
      </c>
    </row>
    <row r="42" spans="1:15" ht="16">
      <c r="A42" s="57" t="s">
        <v>409</v>
      </c>
      <c r="B42" s="41" t="s">
        <v>410</v>
      </c>
      <c r="C42" s="41">
        <v>0.4465277777777778</v>
      </c>
      <c r="D42" s="42">
        <v>5037</v>
      </c>
      <c r="E42" s="42">
        <v>9100</v>
      </c>
      <c r="F42" s="42" t="s">
        <v>411</v>
      </c>
      <c r="J42" s="45"/>
      <c r="K42" s="45"/>
      <c r="L42" s="35">
        <v>0.4465277777777778</v>
      </c>
      <c r="M42">
        <v>9100</v>
      </c>
      <c r="N42">
        <v>55</v>
      </c>
      <c r="O42">
        <v>1</v>
      </c>
    </row>
    <row r="43" spans="1:15" ht="16">
      <c r="A43" s="57" t="s">
        <v>412</v>
      </c>
      <c r="B43" s="42" t="s">
        <v>413</v>
      </c>
      <c r="C43" s="41">
        <v>0.44722222222222219</v>
      </c>
      <c r="D43" s="42">
        <v>4494</v>
      </c>
      <c r="E43" s="42">
        <v>8119</v>
      </c>
      <c r="F43" s="42" t="s">
        <v>408</v>
      </c>
      <c r="J43" s="45"/>
      <c r="K43" s="45"/>
      <c r="L43" s="35">
        <v>0.44722222222222219</v>
      </c>
      <c r="M43">
        <v>8119</v>
      </c>
      <c r="N43">
        <v>57</v>
      </c>
      <c r="O43">
        <v>1</v>
      </c>
    </row>
    <row r="44" spans="1:15" ht="16">
      <c r="A44" s="57" t="s">
        <v>412</v>
      </c>
      <c r="B44" s="42" t="s">
        <v>414</v>
      </c>
      <c r="C44" s="41">
        <v>0.54166666666666663</v>
      </c>
      <c r="D44" s="42">
        <v>5037</v>
      </c>
      <c r="E44" s="42">
        <v>9100</v>
      </c>
      <c r="F44" s="42" t="s">
        <v>411</v>
      </c>
      <c r="J44" s="45"/>
      <c r="K44" s="45"/>
      <c r="L44" s="35">
        <v>0.54166666666666663</v>
      </c>
      <c r="M44">
        <v>9100</v>
      </c>
      <c r="N44">
        <v>56</v>
      </c>
      <c r="O44">
        <v>1</v>
      </c>
    </row>
    <row r="45" spans="1:15" ht="16">
      <c r="A45" s="57" t="s">
        <v>311</v>
      </c>
      <c r="B45" s="42" t="s">
        <v>415</v>
      </c>
      <c r="C45" s="41">
        <v>0.47013888888888888</v>
      </c>
      <c r="D45" s="42">
        <v>5037</v>
      </c>
      <c r="E45" s="42">
        <v>9100</v>
      </c>
      <c r="F45" s="42" t="s">
        <v>411</v>
      </c>
      <c r="J45" s="45"/>
      <c r="K45" s="45"/>
      <c r="L45" s="35">
        <v>0.47013888888888888</v>
      </c>
      <c r="M45">
        <v>9100</v>
      </c>
      <c r="N45">
        <v>58</v>
      </c>
      <c r="O45">
        <v>1</v>
      </c>
    </row>
    <row r="46" spans="1:15" ht="16">
      <c r="A46" s="57" t="s">
        <v>310</v>
      </c>
      <c r="B46" s="42" t="s">
        <v>416</v>
      </c>
      <c r="C46" s="41">
        <v>0.39166666666666666</v>
      </c>
      <c r="D46" s="42">
        <v>456</v>
      </c>
      <c r="E46" s="42">
        <v>824</v>
      </c>
      <c r="F46" s="42" t="s">
        <v>417</v>
      </c>
      <c r="J46" s="45"/>
      <c r="K46" s="45"/>
      <c r="L46" s="35">
        <v>0.39166666666666666</v>
      </c>
      <c r="M46">
        <v>824</v>
      </c>
      <c r="N46">
        <v>60</v>
      </c>
      <c r="O46">
        <v>1</v>
      </c>
    </row>
    <row r="47" spans="1:15" ht="16">
      <c r="A47" s="102" t="s">
        <v>309</v>
      </c>
      <c r="B47" s="102" t="s">
        <v>774</v>
      </c>
      <c r="C47" s="103">
        <v>0.47916666666666669</v>
      </c>
      <c r="D47" s="102"/>
      <c r="E47" s="102">
        <v>13000</v>
      </c>
      <c r="F47" s="55" t="s">
        <v>775</v>
      </c>
      <c r="J47" s="45"/>
      <c r="K47" s="45"/>
    </row>
    <row r="48" spans="1:15" ht="16">
      <c r="A48" s="102" t="s">
        <v>850</v>
      </c>
      <c r="B48" s="102" t="s">
        <v>776</v>
      </c>
      <c r="C48" s="103">
        <v>0.5180555555555556</v>
      </c>
      <c r="D48" s="102"/>
      <c r="E48" s="102">
        <v>1400</v>
      </c>
      <c r="F48" s="104" t="s">
        <v>775</v>
      </c>
      <c r="J48" s="45"/>
      <c r="K48" s="45"/>
    </row>
    <row r="49" spans="1:11" ht="16">
      <c r="A49" s="102" t="s">
        <v>777</v>
      </c>
      <c r="B49" s="102" t="s">
        <v>851</v>
      </c>
      <c r="C49" s="103">
        <v>0.57291666666666663</v>
      </c>
      <c r="D49" s="102"/>
      <c r="E49" s="102">
        <v>16000</v>
      </c>
      <c r="F49" s="104" t="s">
        <v>775</v>
      </c>
      <c r="J49" s="45"/>
      <c r="K49" s="45"/>
    </row>
    <row r="50" spans="1:11" ht="16">
      <c r="A50" s="102" t="s">
        <v>306</v>
      </c>
      <c r="B50" s="102" t="s">
        <v>852</v>
      </c>
      <c r="C50" s="103">
        <v>0.51388888888888895</v>
      </c>
      <c r="D50" s="102"/>
      <c r="E50" s="102">
        <v>15000</v>
      </c>
      <c r="F50" s="104" t="s">
        <v>775</v>
      </c>
      <c r="J50" s="45"/>
      <c r="K50" s="45"/>
    </row>
    <row r="51" spans="1:11" ht="16">
      <c r="A51" s="102" t="s">
        <v>305</v>
      </c>
      <c r="B51" s="102" t="s">
        <v>617</v>
      </c>
      <c r="C51" s="102"/>
      <c r="D51" s="102"/>
      <c r="E51" s="102"/>
      <c r="J51" s="45"/>
      <c r="K51" s="45"/>
    </row>
    <row r="52" spans="1:11" ht="16">
      <c r="A52" s="102" t="s">
        <v>304</v>
      </c>
      <c r="B52" s="102" t="s">
        <v>783</v>
      </c>
      <c r="C52" s="102"/>
      <c r="D52" s="102"/>
      <c r="E52" s="102"/>
      <c r="J52" s="45"/>
      <c r="K52" s="45"/>
    </row>
    <row r="53" spans="1:11" ht="16">
      <c r="A53" s="102" t="s">
        <v>303</v>
      </c>
      <c r="B53" s="102" t="s">
        <v>854</v>
      </c>
      <c r="C53" s="102"/>
      <c r="D53" s="102"/>
      <c r="E53" s="102"/>
      <c r="J53" s="45"/>
      <c r="K53" s="45"/>
    </row>
    <row r="54" spans="1:11" ht="16">
      <c r="A54" s="102" t="s">
        <v>853</v>
      </c>
      <c r="B54" s="102"/>
      <c r="C54" s="102"/>
      <c r="D54" s="102"/>
      <c r="E54" s="102"/>
      <c r="J54" s="45"/>
      <c r="K54" s="45"/>
    </row>
    <row r="55" spans="1:11" ht="16">
      <c r="A55" s="102" t="s">
        <v>853</v>
      </c>
      <c r="B55" s="102"/>
      <c r="C55" s="102"/>
      <c r="D55" s="102"/>
      <c r="E55" s="102"/>
      <c r="J55" s="45"/>
      <c r="K55" s="45"/>
    </row>
    <row r="56" spans="1:11" ht="16">
      <c r="A56" s="102"/>
      <c r="B56" s="102"/>
      <c r="C56" s="102"/>
      <c r="D56" s="102"/>
      <c r="E56" s="102"/>
      <c r="J56" s="45"/>
      <c r="K56" s="45"/>
    </row>
    <row r="57" spans="1:11" ht="16">
      <c r="A57" s="102"/>
      <c r="B57" s="102"/>
      <c r="C57" s="102"/>
      <c r="D57" s="102"/>
      <c r="E57" s="102"/>
      <c r="J57" s="45"/>
      <c r="K57" s="45"/>
    </row>
    <row r="58" spans="1:11" ht="16">
      <c r="A58" s="102"/>
      <c r="B58" s="102"/>
      <c r="C58" s="102"/>
      <c r="D58" s="102"/>
      <c r="E58" s="102"/>
      <c r="J58" s="45"/>
      <c r="K58" s="45"/>
    </row>
    <row r="59" spans="1:11" ht="16">
      <c r="A59" s="102"/>
      <c r="B59" s="102"/>
      <c r="C59" s="102"/>
      <c r="D59" s="102"/>
      <c r="E59" s="102"/>
      <c r="J59" s="45"/>
      <c r="K59" s="45"/>
    </row>
    <row r="60" spans="1:11" ht="3" customHeight="1">
      <c r="A60" s="102"/>
      <c r="B60" s="102"/>
      <c r="C60" s="102"/>
      <c r="D60" s="102"/>
      <c r="E60" s="102"/>
      <c r="J60" s="45"/>
      <c r="K60" s="45"/>
    </row>
    <row r="61" spans="1:11" ht="16" hidden="1">
      <c r="A61" s="102"/>
      <c r="B61" s="102"/>
      <c r="C61" s="102"/>
      <c r="D61" s="102"/>
      <c r="E61" s="102"/>
      <c r="J61" s="45"/>
      <c r="K61" s="45"/>
    </row>
    <row r="62" spans="1:11" ht="16" hidden="1">
      <c r="A62" s="102"/>
      <c r="B62" s="102"/>
      <c r="C62" s="102"/>
      <c r="D62" s="102"/>
      <c r="E62" s="102"/>
      <c r="J62" s="45"/>
      <c r="K62" s="45"/>
    </row>
    <row r="63" spans="1:11" ht="16" hidden="1">
      <c r="A63" s="102"/>
      <c r="B63" s="102"/>
      <c r="C63" s="102"/>
      <c r="D63" s="102"/>
      <c r="E63" s="102"/>
      <c r="J63" s="45"/>
      <c r="K63" s="45"/>
    </row>
    <row r="64" spans="1:11" ht="16">
      <c r="A64" s="105" t="s">
        <v>780</v>
      </c>
      <c r="B64" s="105" t="s">
        <v>781</v>
      </c>
      <c r="C64" s="111">
        <v>0.46180555555555558</v>
      </c>
      <c r="D64" s="109" t="s">
        <v>779</v>
      </c>
      <c r="E64" s="105" t="s">
        <v>775</v>
      </c>
      <c r="J64" s="45"/>
      <c r="K64" s="45"/>
    </row>
    <row r="65" spans="1:11" ht="16">
      <c r="A65" s="106"/>
      <c r="B65" s="106"/>
      <c r="C65" s="112"/>
      <c r="D65" s="110"/>
      <c r="E65" s="106"/>
      <c r="J65" s="45"/>
      <c r="K65" s="45"/>
    </row>
    <row r="66" spans="1:11" ht="16">
      <c r="A66" s="105" t="s">
        <v>782</v>
      </c>
      <c r="B66" s="105" t="s">
        <v>783</v>
      </c>
      <c r="C66" s="111">
        <v>0.49305555555555558</v>
      </c>
      <c r="D66" s="109" t="s">
        <v>778</v>
      </c>
      <c r="E66" s="105" t="s">
        <v>775</v>
      </c>
      <c r="J66" s="45"/>
      <c r="K66" s="45"/>
    </row>
    <row r="67" spans="1:11" ht="16">
      <c r="A67" s="106"/>
      <c r="B67" s="106"/>
      <c r="C67" s="112"/>
      <c r="D67" s="110"/>
      <c r="E67" s="106"/>
      <c r="J67" s="45"/>
      <c r="K67" s="45"/>
    </row>
    <row r="68" spans="1:11" ht="14" customHeight="1">
      <c r="A68" s="105" t="s">
        <v>784</v>
      </c>
      <c r="B68" s="105" t="s">
        <v>785</v>
      </c>
      <c r="C68" s="111">
        <v>0.41666666666666669</v>
      </c>
      <c r="D68" s="109" t="s">
        <v>779</v>
      </c>
      <c r="E68" s="105" t="s">
        <v>775</v>
      </c>
      <c r="J68" s="45"/>
      <c r="K68" s="45"/>
    </row>
    <row r="69" spans="1:11" ht="16">
      <c r="A69" s="106"/>
      <c r="B69" s="106"/>
      <c r="C69" s="112"/>
      <c r="D69" s="110"/>
      <c r="E69" s="106"/>
      <c r="J69" s="45"/>
      <c r="K69" s="45"/>
    </row>
    <row r="70" spans="1:11" ht="16">
      <c r="A70" s="105" t="s">
        <v>786</v>
      </c>
      <c r="B70" s="105" t="s">
        <v>787</v>
      </c>
      <c r="C70" s="105" t="s">
        <v>788</v>
      </c>
      <c r="D70" s="109" t="s">
        <v>789</v>
      </c>
      <c r="E70" s="105" t="s">
        <v>775</v>
      </c>
      <c r="J70" s="45"/>
      <c r="K70" s="45"/>
    </row>
    <row r="71" spans="1:11" ht="16">
      <c r="A71" s="106"/>
      <c r="B71" s="106"/>
      <c r="C71" s="106"/>
      <c r="D71" s="110"/>
      <c r="E71" s="106"/>
      <c r="J71" s="45"/>
      <c r="K71" s="45"/>
    </row>
    <row r="72" spans="1:11" ht="16">
      <c r="A72" s="105" t="s">
        <v>786</v>
      </c>
      <c r="B72" s="105" t="s">
        <v>787</v>
      </c>
      <c r="C72" s="111">
        <v>0.3888888888888889</v>
      </c>
      <c r="D72" s="109" t="s">
        <v>790</v>
      </c>
      <c r="E72" s="105" t="s">
        <v>775</v>
      </c>
      <c r="J72" s="45"/>
      <c r="K72" s="45"/>
    </row>
    <row r="73" spans="1:11" ht="16">
      <c r="A73" s="106"/>
      <c r="B73" s="106"/>
      <c r="C73" s="112"/>
      <c r="D73" s="110"/>
      <c r="E73" s="106"/>
      <c r="J73" s="45"/>
      <c r="K73" s="45"/>
    </row>
    <row r="74" spans="1:11" ht="16">
      <c r="A74" s="105" t="s">
        <v>791</v>
      </c>
      <c r="B74" s="105" t="s">
        <v>792</v>
      </c>
      <c r="C74" s="111">
        <v>0.57291666666666663</v>
      </c>
      <c r="D74" s="109" t="s">
        <v>793</v>
      </c>
      <c r="E74" s="105" t="s">
        <v>775</v>
      </c>
      <c r="J74" s="45"/>
      <c r="K74" s="45"/>
    </row>
    <row r="75" spans="1:11" ht="16">
      <c r="A75" s="106"/>
      <c r="B75" s="106"/>
      <c r="C75" s="112"/>
      <c r="D75" s="110"/>
      <c r="E75" s="106"/>
      <c r="J75" s="45"/>
      <c r="K75" s="45"/>
    </row>
    <row r="76" spans="1:11" ht="16">
      <c r="A76" s="105" t="s">
        <v>794</v>
      </c>
      <c r="B76" s="105" t="s">
        <v>795</v>
      </c>
      <c r="C76" s="111">
        <v>0.50486111111111109</v>
      </c>
      <c r="D76" s="109" t="s">
        <v>796</v>
      </c>
      <c r="E76" s="105" t="s">
        <v>775</v>
      </c>
      <c r="J76" s="45"/>
      <c r="K76" s="45"/>
    </row>
    <row r="77" spans="1:11" ht="16">
      <c r="A77" s="106"/>
      <c r="B77" s="106"/>
      <c r="C77" s="112"/>
      <c r="D77" s="110"/>
      <c r="E77" s="106"/>
      <c r="J77" s="45"/>
      <c r="K77" s="45"/>
    </row>
    <row r="78" spans="1:11" ht="16">
      <c r="J78" s="45"/>
      <c r="K78" s="45"/>
    </row>
    <row r="79" spans="1:11" ht="16">
      <c r="A79" t="s">
        <v>797</v>
      </c>
      <c r="J79" s="45"/>
      <c r="K79" s="45"/>
    </row>
    <row r="80" spans="1:11" ht="16">
      <c r="J80" s="45"/>
      <c r="K80" s="45"/>
    </row>
    <row r="81" spans="1:11" ht="16">
      <c r="A81" s="105" t="s">
        <v>798</v>
      </c>
      <c r="B81" s="105" t="s">
        <v>799</v>
      </c>
      <c r="C81" s="111">
        <v>0.46875</v>
      </c>
      <c r="D81" s="105"/>
      <c r="E81" s="109" t="s">
        <v>800</v>
      </c>
      <c r="J81" s="45"/>
      <c r="K81" s="45"/>
    </row>
    <row r="82" spans="1:11" ht="16">
      <c r="A82" s="106"/>
      <c r="B82" s="106"/>
      <c r="C82" s="112"/>
      <c r="D82" s="106"/>
      <c r="E82" s="110"/>
      <c r="J82" s="45"/>
      <c r="K82" s="45"/>
    </row>
    <row r="83" spans="1:11" ht="16">
      <c r="A83" s="105" t="s">
        <v>801</v>
      </c>
      <c r="B83" s="105" t="s">
        <v>802</v>
      </c>
      <c r="C83" s="111">
        <v>0.5</v>
      </c>
      <c r="D83" s="105"/>
      <c r="E83" s="109" t="s">
        <v>803</v>
      </c>
      <c r="J83" s="45"/>
      <c r="K83" s="45"/>
    </row>
    <row r="84" spans="1:11" ht="16">
      <c r="A84" s="106"/>
      <c r="B84" s="106"/>
      <c r="C84" s="112"/>
      <c r="D84" s="106"/>
      <c r="E84" s="110"/>
      <c r="J84" s="45"/>
      <c r="K84" s="45"/>
    </row>
    <row r="85" spans="1:11" ht="16">
      <c r="A85" s="105" t="s">
        <v>801</v>
      </c>
      <c r="B85" s="105" t="s">
        <v>802</v>
      </c>
      <c r="C85" s="111">
        <v>0.41666666666666669</v>
      </c>
      <c r="D85" s="105"/>
      <c r="E85" s="109" t="s">
        <v>796</v>
      </c>
      <c r="J85" s="45"/>
      <c r="K85" s="45"/>
    </row>
    <row r="86" spans="1:11" ht="16">
      <c r="A86" s="106"/>
      <c r="B86" s="106"/>
      <c r="C86" s="112"/>
      <c r="D86" s="106"/>
      <c r="E86" s="110"/>
      <c r="J86" s="45"/>
      <c r="K86" s="45"/>
    </row>
    <row r="87" spans="1:11" ht="16">
      <c r="A87" s="105" t="s">
        <v>804</v>
      </c>
      <c r="B87" s="105" t="s">
        <v>805</v>
      </c>
      <c r="C87" s="111">
        <v>0.90763888888888899</v>
      </c>
      <c r="D87" s="105"/>
      <c r="E87" s="109" t="s">
        <v>806</v>
      </c>
      <c r="J87" s="45"/>
      <c r="K87" s="45"/>
    </row>
    <row r="88" spans="1:11" ht="16">
      <c r="A88" s="106"/>
      <c r="B88" s="106"/>
      <c r="C88" s="112"/>
      <c r="D88" s="106"/>
      <c r="E88" s="110"/>
      <c r="J88" s="45"/>
      <c r="K88" s="45"/>
    </row>
    <row r="89" spans="1:11" ht="16">
      <c r="A89" s="105" t="s">
        <v>807</v>
      </c>
      <c r="B89" s="105" t="s">
        <v>808</v>
      </c>
      <c r="C89" s="105" t="s">
        <v>809</v>
      </c>
      <c r="D89" s="105"/>
      <c r="E89" s="109" t="s">
        <v>800</v>
      </c>
      <c r="F89" s="105" t="s">
        <v>775</v>
      </c>
      <c r="J89" s="45"/>
      <c r="K89" s="45"/>
    </row>
    <row r="90" spans="1:11" ht="16">
      <c r="A90" s="106"/>
      <c r="B90" s="106"/>
      <c r="C90" s="106"/>
      <c r="D90" s="106"/>
      <c r="E90" s="110"/>
      <c r="F90" s="106"/>
      <c r="J90" s="45"/>
      <c r="K90" s="45"/>
    </row>
    <row r="91" spans="1:11" ht="16">
      <c r="A91" s="105" t="s">
        <v>810</v>
      </c>
      <c r="B91" s="105" t="s">
        <v>811</v>
      </c>
      <c r="C91" s="111">
        <v>0.4861111111111111</v>
      </c>
      <c r="D91" s="105"/>
      <c r="E91" s="109" t="s">
        <v>796</v>
      </c>
      <c r="F91" s="105" t="s">
        <v>775</v>
      </c>
      <c r="J91" s="45"/>
      <c r="K91" s="45"/>
    </row>
    <row r="92" spans="1:11" ht="16">
      <c r="A92" s="106"/>
      <c r="B92" s="106"/>
      <c r="C92" s="112"/>
      <c r="D92" s="106"/>
      <c r="E92" s="110"/>
      <c r="F92" s="106"/>
      <c r="J92" s="45"/>
      <c r="K92" s="45"/>
    </row>
    <row r="93" spans="1:11" ht="16">
      <c r="A93" s="105" t="s">
        <v>812</v>
      </c>
      <c r="B93" s="105" t="s">
        <v>813</v>
      </c>
      <c r="C93" s="111">
        <v>0.4604166666666667</v>
      </c>
      <c r="D93" s="105"/>
      <c r="E93" s="109" t="s">
        <v>814</v>
      </c>
      <c r="F93" s="105" t="s">
        <v>775</v>
      </c>
      <c r="J93" s="45"/>
      <c r="K93" s="45"/>
    </row>
    <row r="94" spans="1:11" ht="16">
      <c r="A94" s="106"/>
      <c r="B94" s="106"/>
      <c r="C94" s="112"/>
      <c r="D94" s="106"/>
      <c r="E94" s="110"/>
      <c r="F94" s="106"/>
      <c r="J94" s="45"/>
      <c r="K94" s="45"/>
    </row>
    <row r="95" spans="1:11" ht="16">
      <c r="A95" s="105" t="s">
        <v>815</v>
      </c>
      <c r="B95" s="105" t="s">
        <v>816</v>
      </c>
      <c r="C95" s="111">
        <v>0.67708333333333337</v>
      </c>
      <c r="D95" s="105"/>
      <c r="E95" s="109" t="s">
        <v>817</v>
      </c>
      <c r="F95" s="105" t="s">
        <v>775</v>
      </c>
      <c r="J95" s="45"/>
      <c r="K95" s="45"/>
    </row>
    <row r="96" spans="1:11" ht="16">
      <c r="A96" s="106"/>
      <c r="B96" s="106"/>
      <c r="C96" s="112"/>
      <c r="D96" s="106"/>
      <c r="E96" s="110"/>
      <c r="F96" s="106"/>
      <c r="J96" s="45"/>
      <c r="K96" s="45"/>
    </row>
    <row r="97" spans="1:11" ht="16">
      <c r="A97" s="105" t="s">
        <v>815</v>
      </c>
      <c r="B97" s="105" t="s">
        <v>816</v>
      </c>
      <c r="C97" s="105" t="s">
        <v>818</v>
      </c>
      <c r="D97" s="105"/>
      <c r="E97" s="109" t="s">
        <v>819</v>
      </c>
      <c r="F97" s="105" t="s">
        <v>775</v>
      </c>
      <c r="J97" s="45"/>
      <c r="K97" s="45"/>
    </row>
    <row r="98" spans="1:11" ht="16">
      <c r="A98" s="106"/>
      <c r="B98" s="106"/>
      <c r="C98" s="106"/>
      <c r="D98" s="106"/>
      <c r="E98" s="110"/>
      <c r="F98" s="106"/>
      <c r="J98" s="45"/>
      <c r="K98" s="45"/>
    </row>
    <row r="99" spans="1:11" ht="16">
      <c r="A99" s="105" t="s">
        <v>820</v>
      </c>
      <c r="B99" s="105" t="s">
        <v>821</v>
      </c>
      <c r="C99" s="111">
        <v>0.53472222222222221</v>
      </c>
      <c r="D99" s="105"/>
      <c r="E99" s="109" t="s">
        <v>817</v>
      </c>
      <c r="F99" s="105" t="s">
        <v>775</v>
      </c>
      <c r="J99" s="45"/>
      <c r="K99" s="45"/>
    </row>
    <row r="100" spans="1:11" ht="16">
      <c r="A100" s="106"/>
      <c r="B100" s="106"/>
      <c r="C100" s="112"/>
      <c r="D100" s="106"/>
      <c r="E100" s="110"/>
      <c r="F100" s="106"/>
      <c r="J100" s="45"/>
      <c r="K100" s="45"/>
    </row>
    <row r="101" spans="1:11" ht="16">
      <c r="A101" s="105" t="s">
        <v>822</v>
      </c>
      <c r="B101" s="105" t="s">
        <v>823</v>
      </c>
      <c r="C101" s="111">
        <v>0.53819444444444442</v>
      </c>
      <c r="D101" s="105"/>
      <c r="E101" s="109" t="s">
        <v>824</v>
      </c>
      <c r="F101" s="105" t="s">
        <v>775</v>
      </c>
      <c r="J101" s="45"/>
      <c r="K101" s="45"/>
    </row>
    <row r="102" spans="1:11" ht="16">
      <c r="A102" s="106"/>
      <c r="B102" s="106"/>
      <c r="C102" s="112"/>
      <c r="D102" s="106"/>
      <c r="E102" s="110"/>
      <c r="F102" s="106"/>
      <c r="J102" s="45"/>
      <c r="K102" s="45"/>
    </row>
    <row r="103" spans="1:11" ht="16">
      <c r="A103" s="107" t="s">
        <v>825</v>
      </c>
      <c r="B103" s="105" t="s">
        <v>826</v>
      </c>
      <c r="C103" s="105" t="s">
        <v>827</v>
      </c>
      <c r="D103" s="105"/>
      <c r="E103" s="109" t="s">
        <v>828</v>
      </c>
      <c r="F103" s="105" t="s">
        <v>775</v>
      </c>
      <c r="J103" s="45"/>
      <c r="K103" s="45"/>
    </row>
    <row r="104" spans="1:11" ht="16">
      <c r="A104" s="108"/>
      <c r="B104" s="106"/>
      <c r="C104" s="106"/>
      <c r="D104" s="106"/>
      <c r="E104" s="110"/>
      <c r="F104" s="106"/>
      <c r="J104" s="45"/>
      <c r="K104" s="45"/>
    </row>
    <row r="105" spans="1:11" ht="16">
      <c r="A105" s="107" t="s">
        <v>829</v>
      </c>
      <c r="B105" s="105" t="s">
        <v>830</v>
      </c>
      <c r="C105" s="111">
        <v>0.40972222222222227</v>
      </c>
      <c r="D105" s="105"/>
      <c r="E105" s="109" t="s">
        <v>828</v>
      </c>
      <c r="F105" s="105" t="s">
        <v>775</v>
      </c>
      <c r="J105" s="45"/>
      <c r="K105" s="45"/>
    </row>
    <row r="106" spans="1:11" ht="16">
      <c r="A106" s="108"/>
      <c r="B106" s="106"/>
      <c r="C106" s="112"/>
      <c r="D106" s="106"/>
      <c r="E106" s="110"/>
      <c r="F106" s="106"/>
      <c r="J106" s="45"/>
      <c r="K106" s="45"/>
    </row>
    <row r="107" spans="1:11" ht="16">
      <c r="A107" s="107" t="s">
        <v>831</v>
      </c>
      <c r="B107" s="105" t="s">
        <v>832</v>
      </c>
      <c r="C107" s="111">
        <v>0.53055555555555556</v>
      </c>
      <c r="D107" s="105"/>
      <c r="E107" s="109" t="s">
        <v>819</v>
      </c>
      <c r="F107" s="105" t="s">
        <v>775</v>
      </c>
      <c r="J107" s="45"/>
      <c r="K107" s="45"/>
    </row>
    <row r="108" spans="1:11" ht="16">
      <c r="A108" s="108"/>
      <c r="B108" s="106"/>
      <c r="C108" s="112"/>
      <c r="D108" s="106"/>
      <c r="E108" s="110"/>
      <c r="F108" s="106"/>
      <c r="J108" s="45"/>
      <c r="K108" s="45"/>
    </row>
    <row r="109" spans="1:11" ht="16">
      <c r="A109" s="107" t="s">
        <v>833</v>
      </c>
      <c r="B109" s="105" t="s">
        <v>834</v>
      </c>
      <c r="C109" s="111">
        <v>0.51041666666666663</v>
      </c>
      <c r="D109" s="105"/>
      <c r="E109" s="109" t="s">
        <v>835</v>
      </c>
      <c r="F109" s="105" t="s">
        <v>775</v>
      </c>
      <c r="J109" s="45"/>
      <c r="K109" s="45"/>
    </row>
    <row r="110" spans="1:11" ht="16">
      <c r="A110" s="108"/>
      <c r="B110" s="106"/>
      <c r="C110" s="112"/>
      <c r="D110" s="106"/>
      <c r="E110" s="110"/>
      <c r="F110" s="106"/>
      <c r="J110" s="45"/>
      <c r="K110" s="45"/>
    </row>
    <row r="111" spans="1:11" ht="16">
      <c r="A111" s="107" t="s">
        <v>836</v>
      </c>
      <c r="B111" s="105" t="s">
        <v>837</v>
      </c>
      <c r="C111" s="105" t="s">
        <v>838</v>
      </c>
      <c r="D111" s="105"/>
      <c r="E111" s="109" t="s">
        <v>839</v>
      </c>
      <c r="F111" s="105" t="s">
        <v>775</v>
      </c>
      <c r="J111" s="45"/>
      <c r="K111" s="45"/>
    </row>
    <row r="112" spans="1:11" ht="16">
      <c r="A112" s="108"/>
      <c r="B112" s="106"/>
      <c r="C112" s="106"/>
      <c r="D112" s="106"/>
      <c r="E112" s="110"/>
      <c r="F112" s="106"/>
      <c r="J112" s="45"/>
      <c r="K112" s="45"/>
    </row>
    <row r="113" spans="1:11" ht="16">
      <c r="A113" s="107" t="s">
        <v>836</v>
      </c>
      <c r="B113" s="105" t="s">
        <v>840</v>
      </c>
      <c r="C113" s="111">
        <v>0.3888888888888889</v>
      </c>
      <c r="D113" s="105"/>
      <c r="E113" s="109" t="s">
        <v>819</v>
      </c>
      <c r="F113" s="105" t="s">
        <v>775</v>
      </c>
      <c r="J113" s="45"/>
      <c r="K113" s="45"/>
    </row>
    <row r="114" spans="1:11" ht="16">
      <c r="A114" s="108"/>
      <c r="B114" s="106"/>
      <c r="C114" s="112"/>
      <c r="D114" s="106"/>
      <c r="E114" s="110"/>
      <c r="F114" s="106"/>
      <c r="J114" s="45"/>
      <c r="K114" s="45"/>
    </row>
    <row r="115" spans="1:11" ht="16">
      <c r="A115" s="107" t="s">
        <v>841</v>
      </c>
      <c r="B115" s="105" t="s">
        <v>842</v>
      </c>
      <c r="C115" s="111">
        <v>0.4375</v>
      </c>
      <c r="D115" s="105"/>
      <c r="E115" s="109" t="s">
        <v>819</v>
      </c>
      <c r="F115" s="105" t="s">
        <v>775</v>
      </c>
      <c r="J115" s="45"/>
      <c r="K115" s="45"/>
    </row>
    <row r="116" spans="1:11" ht="16">
      <c r="A116" s="108"/>
      <c r="B116" s="106"/>
      <c r="C116" s="112"/>
      <c r="D116" s="106"/>
      <c r="E116" s="110"/>
      <c r="F116" s="106"/>
      <c r="J116" s="45"/>
      <c r="K116" s="45"/>
    </row>
    <row r="117" spans="1:11" ht="16">
      <c r="A117" s="107" t="s">
        <v>841</v>
      </c>
      <c r="B117" s="105" t="s">
        <v>842</v>
      </c>
      <c r="C117" s="111">
        <v>0.625</v>
      </c>
      <c r="D117" s="105"/>
      <c r="E117" s="109" t="s">
        <v>828</v>
      </c>
      <c r="F117" s="105" t="s">
        <v>775</v>
      </c>
      <c r="J117" s="45"/>
      <c r="K117" s="45"/>
    </row>
    <row r="118" spans="1:11" ht="16">
      <c r="A118" s="108"/>
      <c r="B118" s="106"/>
      <c r="C118" s="112"/>
      <c r="D118" s="106"/>
      <c r="E118" s="110"/>
      <c r="F118" s="106"/>
      <c r="J118" s="45"/>
      <c r="K118" s="45"/>
    </row>
    <row r="119" spans="1:11" ht="16">
      <c r="A119" s="107" t="s">
        <v>843</v>
      </c>
      <c r="B119" s="105" t="s">
        <v>844</v>
      </c>
      <c r="C119" s="105" t="s">
        <v>845</v>
      </c>
      <c r="D119" s="105"/>
      <c r="E119" s="109" t="s">
        <v>806</v>
      </c>
      <c r="F119" s="105" t="s">
        <v>775</v>
      </c>
      <c r="J119" s="45"/>
      <c r="K119" s="45"/>
    </row>
    <row r="120" spans="1:11" ht="16">
      <c r="A120" s="108"/>
      <c r="B120" s="106"/>
      <c r="C120" s="106"/>
      <c r="D120" s="106"/>
      <c r="E120" s="110"/>
      <c r="F120" s="106"/>
      <c r="J120" s="45"/>
      <c r="K120" s="45"/>
    </row>
    <row r="121" spans="1:11" ht="16">
      <c r="A121" s="107" t="s">
        <v>846</v>
      </c>
      <c r="B121" s="105" t="s">
        <v>847</v>
      </c>
      <c r="C121" s="105" t="s">
        <v>848</v>
      </c>
      <c r="D121" s="105"/>
      <c r="E121" s="109" t="s">
        <v>849</v>
      </c>
      <c r="F121" s="105" t="s">
        <v>775</v>
      </c>
      <c r="J121" s="45"/>
      <c r="K121" s="45"/>
    </row>
    <row r="122" spans="1:11" ht="16">
      <c r="A122" s="108"/>
      <c r="B122" s="106"/>
      <c r="C122" s="106"/>
      <c r="D122" s="106"/>
      <c r="E122" s="110"/>
      <c r="F122" s="106"/>
      <c r="J122" s="45"/>
      <c r="K122" s="45"/>
    </row>
    <row r="123" spans="1:11" ht="16">
      <c r="F123" s="105" t="s">
        <v>775</v>
      </c>
      <c r="J123" s="45"/>
      <c r="K123" s="45"/>
    </row>
    <row r="124" spans="1:11" ht="16">
      <c r="F124" s="106"/>
      <c r="J124" s="45"/>
      <c r="K124" s="45"/>
    </row>
    <row r="125" spans="1:11" ht="16">
      <c r="F125" s="105" t="s">
        <v>775</v>
      </c>
      <c r="J125" s="45"/>
      <c r="K125" s="45"/>
    </row>
    <row r="126" spans="1:11" ht="16">
      <c r="F126" s="106"/>
      <c r="J126" s="45"/>
      <c r="K126" s="45"/>
    </row>
    <row r="127" spans="1:11" ht="16">
      <c r="F127" s="105" t="s">
        <v>775</v>
      </c>
      <c r="J127" s="45"/>
      <c r="K127" s="45"/>
    </row>
    <row r="128" spans="1:11" ht="16">
      <c r="F128" s="106"/>
      <c r="J128" s="45"/>
      <c r="K128" s="45"/>
    </row>
    <row r="129" spans="6:11" ht="16">
      <c r="F129" s="105" t="s">
        <v>775</v>
      </c>
      <c r="J129" s="45"/>
      <c r="K129" s="45"/>
    </row>
    <row r="130" spans="6:11" ht="16">
      <c r="F130" s="106"/>
      <c r="J130" s="45"/>
      <c r="K130" s="45"/>
    </row>
    <row r="131" spans="6:11" ht="16">
      <c r="J131" s="45"/>
      <c r="K131" s="45"/>
    </row>
    <row r="133" spans="6:11" ht="16">
      <c r="J133" s="45"/>
      <c r="K133" s="45"/>
    </row>
  </sheetData>
  <mergeCells count="161">
    <mergeCell ref="A64:A65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76:A77"/>
    <mergeCell ref="B76:B77"/>
    <mergeCell ref="C76:C77"/>
    <mergeCell ref="D76:D77"/>
    <mergeCell ref="E76:E77"/>
    <mergeCell ref="A81:A82"/>
    <mergeCell ref="B81:B82"/>
    <mergeCell ref="C81:C82"/>
    <mergeCell ref="D81:D82"/>
    <mergeCell ref="E81:E82"/>
    <mergeCell ref="A85:A86"/>
    <mergeCell ref="B85:B86"/>
    <mergeCell ref="C85:C86"/>
    <mergeCell ref="D85:D86"/>
    <mergeCell ref="E85:E86"/>
    <mergeCell ref="F93:F94"/>
    <mergeCell ref="F89:F90"/>
    <mergeCell ref="A83:A84"/>
    <mergeCell ref="B83:B84"/>
    <mergeCell ref="C83:C84"/>
    <mergeCell ref="D83:D84"/>
    <mergeCell ref="E83:E84"/>
    <mergeCell ref="F91:F92"/>
    <mergeCell ref="A89:A90"/>
    <mergeCell ref="B89:B90"/>
    <mergeCell ref="C89:C90"/>
    <mergeCell ref="D89:D90"/>
    <mergeCell ref="E89:E90"/>
    <mergeCell ref="A87:A88"/>
    <mergeCell ref="B87:B88"/>
    <mergeCell ref="C87:C88"/>
    <mergeCell ref="D87:D88"/>
    <mergeCell ref="E87:E88"/>
    <mergeCell ref="F95:F96"/>
    <mergeCell ref="A93:A94"/>
    <mergeCell ref="B93:B94"/>
    <mergeCell ref="C93:C94"/>
    <mergeCell ref="D93:D94"/>
    <mergeCell ref="E93:E94"/>
    <mergeCell ref="A91:A92"/>
    <mergeCell ref="B91:B92"/>
    <mergeCell ref="C91:C92"/>
    <mergeCell ref="D91:D92"/>
    <mergeCell ref="E91:E92"/>
    <mergeCell ref="F99:F100"/>
    <mergeCell ref="A97:A98"/>
    <mergeCell ref="B97:B98"/>
    <mergeCell ref="C97:C98"/>
    <mergeCell ref="D97:D98"/>
    <mergeCell ref="E97:E98"/>
    <mergeCell ref="F97:F98"/>
    <mergeCell ref="A95:A96"/>
    <mergeCell ref="B95:B96"/>
    <mergeCell ref="C95:C96"/>
    <mergeCell ref="D95:D96"/>
    <mergeCell ref="E95:E96"/>
    <mergeCell ref="F103:F104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107:F108"/>
    <mergeCell ref="A105:A106"/>
    <mergeCell ref="B105:B106"/>
    <mergeCell ref="C105:C106"/>
    <mergeCell ref="D105:D106"/>
    <mergeCell ref="E105:E106"/>
    <mergeCell ref="F105:F106"/>
    <mergeCell ref="A103:A104"/>
    <mergeCell ref="B103:B104"/>
    <mergeCell ref="C103:C104"/>
    <mergeCell ref="D103:D104"/>
    <mergeCell ref="E103:E104"/>
    <mergeCell ref="F111:F112"/>
    <mergeCell ref="A109:A110"/>
    <mergeCell ref="B109:B110"/>
    <mergeCell ref="C109:C110"/>
    <mergeCell ref="D109:D110"/>
    <mergeCell ref="E109:E110"/>
    <mergeCell ref="F109:F110"/>
    <mergeCell ref="A107:A108"/>
    <mergeCell ref="B107:B108"/>
    <mergeCell ref="C107:C108"/>
    <mergeCell ref="D107:D108"/>
    <mergeCell ref="E107:E108"/>
    <mergeCell ref="F115:F116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9:F120"/>
    <mergeCell ref="A117:A118"/>
    <mergeCell ref="B117:B118"/>
    <mergeCell ref="C117:C118"/>
    <mergeCell ref="D117:D118"/>
    <mergeCell ref="E117:E118"/>
    <mergeCell ref="F117:F118"/>
    <mergeCell ref="F129:F130"/>
    <mergeCell ref="A119:A120"/>
    <mergeCell ref="B119:B120"/>
    <mergeCell ref="C119:C120"/>
    <mergeCell ref="D119:D120"/>
    <mergeCell ref="E119:E120"/>
    <mergeCell ref="F127:F128"/>
    <mergeCell ref="F125:F126"/>
    <mergeCell ref="A115:A116"/>
    <mergeCell ref="B115:B116"/>
    <mergeCell ref="C115:C116"/>
    <mergeCell ref="D115:D116"/>
    <mergeCell ref="E115:E116"/>
    <mergeCell ref="F123:F124"/>
    <mergeCell ref="A121:A122"/>
    <mergeCell ref="B121:B122"/>
    <mergeCell ref="C121:C122"/>
    <mergeCell ref="D121:D122"/>
    <mergeCell ref="E121:E122"/>
    <mergeCell ref="F121:F12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70"/>
  <sheetViews>
    <sheetView topLeftCell="A28" workbookViewId="0">
      <selection activeCell="A61" sqref="A61"/>
    </sheetView>
  </sheetViews>
  <sheetFormatPr baseColWidth="10" defaultColWidth="8.83203125" defaultRowHeight="14" x14ac:dyDescent="0"/>
  <cols>
    <col min="1" max="1" width="8.83203125" style="28"/>
    <col min="2" max="2" width="11.33203125" customWidth="1"/>
  </cols>
  <sheetData>
    <row r="1" spans="1:20" ht="88">
      <c r="A1" s="65" t="s">
        <v>199</v>
      </c>
      <c r="B1" s="14" t="s">
        <v>116</v>
      </c>
      <c r="C1" s="11" t="s">
        <v>127</v>
      </c>
      <c r="D1" s="12" t="s">
        <v>128</v>
      </c>
      <c r="E1" s="11" t="s">
        <v>129</v>
      </c>
      <c r="F1" s="11" t="s">
        <v>130</v>
      </c>
      <c r="G1" s="11" t="s">
        <v>131</v>
      </c>
      <c r="H1" s="11" t="s">
        <v>132</v>
      </c>
      <c r="I1" s="11" t="s">
        <v>133</v>
      </c>
      <c r="J1" s="11" t="s">
        <v>134</v>
      </c>
      <c r="K1" s="11" t="s">
        <v>135</v>
      </c>
      <c r="L1" s="11" t="s">
        <v>136</v>
      </c>
      <c r="M1" s="11" t="s">
        <v>137</v>
      </c>
      <c r="N1" s="11" t="s">
        <v>138</v>
      </c>
      <c r="O1" s="12" t="s">
        <v>139</v>
      </c>
      <c r="P1" s="12" t="s">
        <v>140</v>
      </c>
      <c r="Q1" s="13" t="s">
        <v>141</v>
      </c>
      <c r="R1" s="11" t="s">
        <v>142</v>
      </c>
      <c r="S1" s="11" t="s">
        <v>143</v>
      </c>
      <c r="T1" s="11" t="s">
        <v>144</v>
      </c>
    </row>
    <row r="2" spans="1:20">
      <c r="A2" s="47" t="s">
        <v>507</v>
      </c>
      <c r="B2" s="42" t="s">
        <v>611</v>
      </c>
      <c r="C2" s="41">
        <v>0.5625</v>
      </c>
      <c r="D2" s="42">
        <v>12.5</v>
      </c>
      <c r="E2" s="42">
        <f t="shared" ref="E2:E23" si="0">(D2*9)/5 + 32</f>
        <v>54.5</v>
      </c>
      <c r="F2" s="42" t="s">
        <v>612</v>
      </c>
      <c r="G2" s="42" t="s">
        <v>613</v>
      </c>
      <c r="H2" s="42">
        <v>100</v>
      </c>
      <c r="I2" s="53"/>
      <c r="J2" s="53"/>
      <c r="K2" s="53"/>
      <c r="L2" s="42">
        <v>2</v>
      </c>
      <c r="M2" s="42" t="s">
        <v>551</v>
      </c>
      <c r="N2" s="53"/>
      <c r="O2" s="42">
        <v>13</v>
      </c>
      <c r="P2" s="42">
        <f t="shared" ref="P2:P33" si="1">(O2*9)/5 +32</f>
        <v>55.4</v>
      </c>
      <c r="Q2" s="53"/>
      <c r="R2" s="42">
        <v>34.6</v>
      </c>
      <c r="S2" s="49"/>
      <c r="T2" s="49"/>
    </row>
    <row r="3" spans="1:20">
      <c r="A3" s="47">
        <v>154</v>
      </c>
      <c r="B3" s="42" t="s">
        <v>347</v>
      </c>
      <c r="C3" s="41">
        <v>0.45833333333333331</v>
      </c>
      <c r="D3" s="42">
        <v>10.6</v>
      </c>
      <c r="E3" s="42">
        <f t="shared" si="0"/>
        <v>51.08</v>
      </c>
      <c r="F3" s="42" t="s">
        <v>609</v>
      </c>
      <c r="G3" s="42" t="s">
        <v>610</v>
      </c>
      <c r="H3" s="42">
        <v>100</v>
      </c>
      <c r="I3" s="53"/>
      <c r="J3" s="53"/>
      <c r="K3" s="53"/>
      <c r="L3" s="42">
        <v>1</v>
      </c>
      <c r="M3" s="53"/>
      <c r="N3" s="42" t="s">
        <v>205</v>
      </c>
      <c r="O3" s="42">
        <v>12</v>
      </c>
      <c r="P3" s="42">
        <f t="shared" si="1"/>
        <v>53.6</v>
      </c>
      <c r="Q3" s="53"/>
      <c r="R3" s="42">
        <v>111.4</v>
      </c>
      <c r="S3" s="49"/>
      <c r="T3" s="49"/>
    </row>
    <row r="4" spans="1:20">
      <c r="A4" s="47">
        <v>153</v>
      </c>
      <c r="B4" s="42" t="s">
        <v>349</v>
      </c>
      <c r="C4" s="41">
        <v>0.46527777777777773</v>
      </c>
      <c r="D4" s="42">
        <v>12.2</v>
      </c>
      <c r="E4" s="42">
        <f t="shared" si="0"/>
        <v>53.96</v>
      </c>
      <c r="F4" s="42" t="s">
        <v>607</v>
      </c>
      <c r="G4" s="42" t="s">
        <v>608</v>
      </c>
      <c r="H4" s="42">
        <v>100</v>
      </c>
      <c r="I4" s="42">
        <v>5.5</v>
      </c>
      <c r="J4" s="53"/>
      <c r="K4" s="42">
        <v>5</v>
      </c>
      <c r="L4" s="42">
        <v>2</v>
      </c>
      <c r="M4" s="42" t="s">
        <v>551</v>
      </c>
      <c r="N4" s="53"/>
      <c r="O4" s="42">
        <v>15.37</v>
      </c>
      <c r="P4" s="42">
        <f t="shared" si="1"/>
        <v>59.665999999999997</v>
      </c>
      <c r="Q4" s="53"/>
      <c r="R4" s="53"/>
      <c r="S4" s="42">
        <v>3.33</v>
      </c>
      <c r="T4" s="49"/>
    </row>
    <row r="5" spans="1:20">
      <c r="A5" s="47">
        <v>152.19999999999999</v>
      </c>
      <c r="B5" s="42" t="s">
        <v>605</v>
      </c>
      <c r="C5" s="41">
        <v>0.50347222222222221</v>
      </c>
      <c r="D5" s="42">
        <v>18</v>
      </c>
      <c r="E5" s="42">
        <f t="shared" si="0"/>
        <v>64.400000000000006</v>
      </c>
      <c r="F5" s="42" t="s">
        <v>606</v>
      </c>
      <c r="G5" s="42" t="s">
        <v>266</v>
      </c>
      <c r="H5" s="42">
        <v>100</v>
      </c>
      <c r="I5" s="53"/>
      <c r="J5" s="53"/>
      <c r="K5" s="53"/>
      <c r="L5" s="42">
        <v>1</v>
      </c>
      <c r="M5" s="53"/>
      <c r="N5" s="42" t="s">
        <v>205</v>
      </c>
      <c r="O5" s="42">
        <v>15</v>
      </c>
      <c r="P5" s="42">
        <f t="shared" si="1"/>
        <v>59</v>
      </c>
      <c r="Q5" s="53"/>
      <c r="R5" s="42">
        <v>106</v>
      </c>
      <c r="S5" s="49"/>
      <c r="T5" s="49"/>
    </row>
    <row r="6" spans="1:20">
      <c r="A6" s="47">
        <v>145.5</v>
      </c>
      <c r="B6" s="42" t="s">
        <v>351</v>
      </c>
      <c r="C6" s="41">
        <v>0.40138888888888885</v>
      </c>
      <c r="D6" s="42">
        <v>16.600000000000001</v>
      </c>
      <c r="E6" s="42">
        <f t="shared" si="0"/>
        <v>61.88</v>
      </c>
      <c r="F6" s="42" t="s">
        <v>202</v>
      </c>
      <c r="G6" s="42" t="s">
        <v>203</v>
      </c>
      <c r="H6" s="42">
        <v>75</v>
      </c>
      <c r="I6" s="42">
        <v>0</v>
      </c>
      <c r="J6" s="53"/>
      <c r="K6" s="53"/>
      <c r="L6" s="42">
        <v>0</v>
      </c>
      <c r="M6" s="53"/>
      <c r="N6" s="42" t="s">
        <v>205</v>
      </c>
      <c r="O6" s="42">
        <v>17</v>
      </c>
      <c r="P6" s="42">
        <f t="shared" si="1"/>
        <v>62.6</v>
      </c>
      <c r="Q6" s="53"/>
      <c r="R6" s="42">
        <v>120</v>
      </c>
      <c r="S6" s="49"/>
      <c r="T6" s="49"/>
    </row>
    <row r="7" spans="1:20">
      <c r="A7" s="47">
        <v>140</v>
      </c>
      <c r="B7" s="42" t="s">
        <v>464</v>
      </c>
      <c r="C7" s="41">
        <v>0.45902777777777781</v>
      </c>
      <c r="D7" s="42">
        <v>11</v>
      </c>
      <c r="E7" s="42">
        <f t="shared" si="0"/>
        <v>51.8</v>
      </c>
      <c r="F7" s="42" t="s">
        <v>265</v>
      </c>
      <c r="G7" s="42" t="s">
        <v>203</v>
      </c>
      <c r="H7" s="42">
        <v>75</v>
      </c>
      <c r="I7" s="53"/>
      <c r="J7" s="53"/>
      <c r="K7" s="53"/>
      <c r="L7" s="42">
        <v>1</v>
      </c>
      <c r="M7" s="42" t="s">
        <v>576</v>
      </c>
      <c r="N7" s="42" t="s">
        <v>205</v>
      </c>
      <c r="O7" s="42">
        <v>16</v>
      </c>
      <c r="P7" s="42">
        <f t="shared" si="1"/>
        <v>60.8</v>
      </c>
      <c r="Q7" s="53"/>
      <c r="R7" s="42">
        <v>70.2</v>
      </c>
      <c r="S7" s="49"/>
      <c r="T7" s="49"/>
    </row>
    <row r="8" spans="1:20">
      <c r="A8" s="47">
        <v>138</v>
      </c>
      <c r="B8" s="42" t="s">
        <v>536</v>
      </c>
      <c r="C8" s="41">
        <v>0.46527777777777773</v>
      </c>
      <c r="D8" s="42">
        <v>16</v>
      </c>
      <c r="E8" s="42">
        <f t="shared" si="0"/>
        <v>60.8</v>
      </c>
      <c r="F8" s="42" t="s">
        <v>265</v>
      </c>
      <c r="G8" s="42" t="s">
        <v>266</v>
      </c>
      <c r="H8" s="42">
        <v>75</v>
      </c>
      <c r="I8" s="42">
        <v>3.5</v>
      </c>
      <c r="J8" s="53"/>
      <c r="K8" s="53"/>
      <c r="L8" s="42">
        <v>2</v>
      </c>
      <c r="M8" s="53"/>
      <c r="N8" s="53"/>
      <c r="O8" s="42">
        <v>12</v>
      </c>
      <c r="P8" s="42">
        <f t="shared" si="1"/>
        <v>53.6</v>
      </c>
      <c r="Q8" s="53"/>
      <c r="R8" s="42">
        <v>80</v>
      </c>
      <c r="S8" s="49"/>
      <c r="T8" s="49"/>
    </row>
    <row r="9" spans="1:20">
      <c r="A9" s="47">
        <v>124.5</v>
      </c>
      <c r="B9" s="42" t="s">
        <v>357</v>
      </c>
      <c r="C9" s="41">
        <v>0.56944444444444442</v>
      </c>
      <c r="D9" s="42">
        <v>17.7</v>
      </c>
      <c r="E9" s="42">
        <f t="shared" si="0"/>
        <v>63.86</v>
      </c>
      <c r="F9" s="42" t="s">
        <v>604</v>
      </c>
      <c r="G9" s="42" t="s">
        <v>203</v>
      </c>
      <c r="H9" s="42">
        <v>75</v>
      </c>
      <c r="I9" s="53"/>
      <c r="J9" s="53"/>
      <c r="K9" s="42">
        <v>2.2999999999999998</v>
      </c>
      <c r="L9" s="42">
        <v>1</v>
      </c>
      <c r="M9" s="53"/>
      <c r="N9" s="42" t="s">
        <v>205</v>
      </c>
      <c r="O9" s="42">
        <v>17</v>
      </c>
      <c r="P9" s="42">
        <f t="shared" si="1"/>
        <v>62.6</v>
      </c>
      <c r="Q9" s="53"/>
      <c r="R9" s="53"/>
      <c r="S9" s="42">
        <v>40</v>
      </c>
      <c r="T9" s="49"/>
    </row>
    <row r="10" spans="1:20">
      <c r="A10" s="47">
        <v>123</v>
      </c>
      <c r="B10" s="42" t="s">
        <v>603</v>
      </c>
      <c r="C10" s="41">
        <v>0.44791666666666669</v>
      </c>
      <c r="D10" s="42">
        <v>16.399999999999999</v>
      </c>
      <c r="E10" s="42">
        <f t="shared" si="0"/>
        <v>61.519999999999996</v>
      </c>
      <c r="F10" s="42" t="s">
        <v>238</v>
      </c>
      <c r="G10" s="42" t="s">
        <v>266</v>
      </c>
      <c r="H10" s="42">
        <v>75</v>
      </c>
      <c r="I10" s="42">
        <v>0.6</v>
      </c>
      <c r="J10" s="53"/>
      <c r="K10" s="53"/>
      <c r="L10" s="53"/>
      <c r="M10" s="42" t="s">
        <v>540</v>
      </c>
      <c r="N10" s="53"/>
      <c r="O10" s="42">
        <v>18</v>
      </c>
      <c r="P10" s="42">
        <f t="shared" si="1"/>
        <v>64.400000000000006</v>
      </c>
      <c r="Q10" s="53"/>
      <c r="R10" s="42">
        <v>51</v>
      </c>
      <c r="S10" s="49"/>
      <c r="T10" s="49"/>
    </row>
    <row r="11" spans="1:20">
      <c r="A11" s="47">
        <v>117.5</v>
      </c>
      <c r="B11" s="42" t="s">
        <v>602</v>
      </c>
      <c r="C11" s="41">
        <v>0.44027777777777777</v>
      </c>
      <c r="D11" s="42">
        <v>20</v>
      </c>
      <c r="E11" s="42">
        <f t="shared" si="0"/>
        <v>68</v>
      </c>
      <c r="F11" s="42" t="s">
        <v>238</v>
      </c>
      <c r="G11" s="42" t="s">
        <v>575</v>
      </c>
      <c r="H11" s="42">
        <v>90</v>
      </c>
      <c r="I11" s="53"/>
      <c r="J11" s="53"/>
      <c r="K11" s="53"/>
      <c r="L11" s="42">
        <v>1</v>
      </c>
      <c r="M11" s="53"/>
      <c r="N11" s="42" t="s">
        <v>205</v>
      </c>
      <c r="O11" s="42">
        <v>15.5</v>
      </c>
      <c r="P11" s="42">
        <f t="shared" si="1"/>
        <v>59.9</v>
      </c>
      <c r="Q11" s="53"/>
      <c r="R11" s="42">
        <v>76.599999999999994</v>
      </c>
      <c r="S11" s="49"/>
      <c r="T11" s="49"/>
    </row>
    <row r="12" spans="1:20">
      <c r="A12" s="47">
        <v>117</v>
      </c>
      <c r="B12" s="42" t="s">
        <v>599</v>
      </c>
      <c r="C12" s="41">
        <v>0.4375</v>
      </c>
      <c r="D12" s="42">
        <v>15</v>
      </c>
      <c r="E12" s="42">
        <f t="shared" si="0"/>
        <v>59</v>
      </c>
      <c r="F12" s="42" t="s">
        <v>600</v>
      </c>
      <c r="G12" s="42" t="s">
        <v>601</v>
      </c>
      <c r="H12" s="42">
        <v>75</v>
      </c>
      <c r="I12" s="42">
        <v>0</v>
      </c>
      <c r="J12" s="53"/>
      <c r="K12" s="53"/>
      <c r="L12" s="42">
        <v>0</v>
      </c>
      <c r="M12" s="53"/>
      <c r="N12" s="42" t="s">
        <v>205</v>
      </c>
      <c r="O12" s="42">
        <v>16.899999999999999</v>
      </c>
      <c r="P12" s="42">
        <f t="shared" si="1"/>
        <v>62.42</v>
      </c>
      <c r="Q12" s="42">
        <v>120</v>
      </c>
      <c r="R12" s="53"/>
      <c r="S12" s="49"/>
      <c r="T12" s="49"/>
    </row>
    <row r="13" spans="1:20">
      <c r="A13" s="47">
        <v>115</v>
      </c>
      <c r="B13" s="42" t="s">
        <v>597</v>
      </c>
      <c r="C13" s="41">
        <v>0.41666666666666669</v>
      </c>
      <c r="D13" s="42">
        <v>17</v>
      </c>
      <c r="E13" s="42">
        <f t="shared" si="0"/>
        <v>62.6</v>
      </c>
      <c r="F13" s="42" t="s">
        <v>598</v>
      </c>
      <c r="G13" s="42" t="s">
        <v>203</v>
      </c>
      <c r="H13" s="42">
        <v>75</v>
      </c>
      <c r="I13" s="42">
        <v>0</v>
      </c>
      <c r="J13" s="53"/>
      <c r="K13" s="53"/>
      <c r="L13" s="42">
        <v>0</v>
      </c>
      <c r="M13" s="53"/>
      <c r="N13" s="53"/>
      <c r="O13" s="42">
        <v>17.3</v>
      </c>
      <c r="P13" s="42">
        <f t="shared" si="1"/>
        <v>63.14</v>
      </c>
      <c r="Q13" s="53"/>
      <c r="R13" s="42">
        <v>82.5</v>
      </c>
      <c r="S13" s="49"/>
      <c r="T13" s="49"/>
    </row>
    <row r="14" spans="1:20">
      <c r="A14" s="47">
        <v>108.5</v>
      </c>
      <c r="B14" s="42" t="s">
        <v>501</v>
      </c>
      <c r="C14" s="41">
        <v>0.45694444444444443</v>
      </c>
      <c r="D14" s="42">
        <v>23</v>
      </c>
      <c r="E14" s="42">
        <f t="shared" si="0"/>
        <v>73.400000000000006</v>
      </c>
      <c r="F14" s="42" t="s">
        <v>595</v>
      </c>
      <c r="G14" s="42" t="s">
        <v>293</v>
      </c>
      <c r="H14" s="42">
        <v>100</v>
      </c>
      <c r="I14" s="53"/>
      <c r="J14" s="53"/>
      <c r="K14" s="53"/>
      <c r="L14" s="42">
        <v>1</v>
      </c>
      <c r="M14" s="42" t="s">
        <v>596</v>
      </c>
      <c r="N14" s="42" t="s">
        <v>205</v>
      </c>
      <c r="O14" s="42">
        <v>17</v>
      </c>
      <c r="P14" s="42">
        <f t="shared" si="1"/>
        <v>62.6</v>
      </c>
      <c r="Q14" s="53"/>
      <c r="R14" s="42">
        <v>26.8</v>
      </c>
      <c r="S14" s="49"/>
      <c r="T14" s="49"/>
    </row>
    <row r="15" spans="1:20">
      <c r="A15" s="47">
        <v>102</v>
      </c>
      <c r="B15" s="42" t="s">
        <v>532</v>
      </c>
      <c r="C15" s="41">
        <v>0.47013888888888888</v>
      </c>
      <c r="D15" s="42">
        <v>15</v>
      </c>
      <c r="E15" s="42">
        <f t="shared" si="0"/>
        <v>59</v>
      </c>
      <c r="F15" s="42" t="s">
        <v>202</v>
      </c>
      <c r="G15" s="42" t="s">
        <v>594</v>
      </c>
      <c r="H15" s="42">
        <v>100</v>
      </c>
      <c r="I15" s="53"/>
      <c r="J15" s="53"/>
      <c r="K15" s="53"/>
      <c r="L15" s="42">
        <v>2</v>
      </c>
      <c r="M15" s="53"/>
      <c r="N15" s="42" t="s">
        <v>205</v>
      </c>
      <c r="O15" s="42">
        <v>15</v>
      </c>
      <c r="P15" s="42">
        <f t="shared" si="1"/>
        <v>59</v>
      </c>
      <c r="Q15" s="53"/>
      <c r="R15" s="42">
        <v>35.1</v>
      </c>
      <c r="S15" s="49"/>
      <c r="T15" s="49"/>
    </row>
    <row r="16" spans="1:20">
      <c r="A16" s="47">
        <v>100.5</v>
      </c>
      <c r="B16" s="42" t="s">
        <v>593</v>
      </c>
      <c r="C16" s="41">
        <v>0.44791666666666669</v>
      </c>
      <c r="D16" s="42">
        <v>17</v>
      </c>
      <c r="E16" s="42">
        <f t="shared" si="0"/>
        <v>62.6</v>
      </c>
      <c r="F16" s="42" t="s">
        <v>265</v>
      </c>
      <c r="G16" s="42" t="s">
        <v>203</v>
      </c>
      <c r="H16" s="42">
        <v>75</v>
      </c>
      <c r="I16" s="53"/>
      <c r="J16" s="53"/>
      <c r="K16" s="53"/>
      <c r="L16" s="42">
        <v>3</v>
      </c>
      <c r="M16" s="53"/>
      <c r="N16" s="53"/>
      <c r="O16" s="42">
        <v>17.600000000000001</v>
      </c>
      <c r="P16" s="42">
        <f t="shared" si="1"/>
        <v>63.68</v>
      </c>
      <c r="Q16" s="53"/>
      <c r="R16" s="53"/>
      <c r="S16" s="49"/>
      <c r="T16" s="49"/>
    </row>
    <row r="17" spans="1:20">
      <c r="A17" s="47">
        <v>97</v>
      </c>
      <c r="B17" s="42" t="s">
        <v>592</v>
      </c>
      <c r="C17" s="41">
        <v>0.45833333333333331</v>
      </c>
      <c r="D17" s="42">
        <v>19.600000000000001</v>
      </c>
      <c r="E17" s="42">
        <f t="shared" si="0"/>
        <v>67.28</v>
      </c>
      <c r="F17" s="42" t="s">
        <v>202</v>
      </c>
      <c r="G17" s="42" t="s">
        <v>203</v>
      </c>
      <c r="H17" s="42">
        <v>75</v>
      </c>
      <c r="I17" s="42">
        <v>2.5</v>
      </c>
      <c r="J17" s="53"/>
      <c r="K17" s="53"/>
      <c r="L17" s="42">
        <v>1</v>
      </c>
      <c r="M17" s="42" t="s">
        <v>242</v>
      </c>
      <c r="N17" s="53"/>
      <c r="O17" s="42">
        <v>17.399999999999999</v>
      </c>
      <c r="P17" s="42">
        <f t="shared" si="1"/>
        <v>63.32</v>
      </c>
      <c r="Q17" s="53"/>
      <c r="R17" s="42">
        <v>17</v>
      </c>
      <c r="S17" s="49"/>
      <c r="T17" s="49"/>
    </row>
    <row r="18" spans="1:20">
      <c r="A18" s="47">
        <v>94</v>
      </c>
      <c r="B18" s="42" t="s">
        <v>591</v>
      </c>
      <c r="C18" s="41">
        <v>0.44930555555555557</v>
      </c>
      <c r="D18" s="42">
        <v>16</v>
      </c>
      <c r="E18" s="42">
        <f t="shared" si="0"/>
        <v>60.8</v>
      </c>
      <c r="F18" s="42" t="s">
        <v>202</v>
      </c>
      <c r="G18" s="42" t="s">
        <v>203</v>
      </c>
      <c r="H18" s="42">
        <v>75</v>
      </c>
      <c r="I18" s="42">
        <v>4</v>
      </c>
      <c r="J18" s="53"/>
      <c r="K18" s="53"/>
      <c r="L18" s="42">
        <v>1</v>
      </c>
      <c r="M18" s="42" t="s">
        <v>242</v>
      </c>
      <c r="N18" s="42" t="s">
        <v>205</v>
      </c>
      <c r="O18" s="42">
        <v>16.3</v>
      </c>
      <c r="P18" s="42">
        <f t="shared" si="1"/>
        <v>61.34</v>
      </c>
      <c r="Q18" s="53"/>
      <c r="R18" s="42">
        <v>36.299999999999997</v>
      </c>
      <c r="S18" s="49"/>
      <c r="T18" s="49"/>
    </row>
    <row r="19" spans="1:20">
      <c r="A19" s="47">
        <v>92</v>
      </c>
      <c r="B19" s="42" t="s">
        <v>457</v>
      </c>
      <c r="C19" s="41">
        <v>0.53472222222222221</v>
      </c>
      <c r="D19" s="42">
        <v>18.3</v>
      </c>
      <c r="E19" s="42">
        <f t="shared" si="0"/>
        <v>64.94</v>
      </c>
      <c r="F19" s="42" t="s">
        <v>265</v>
      </c>
      <c r="G19" s="42" t="s">
        <v>574</v>
      </c>
      <c r="H19" s="42">
        <v>75</v>
      </c>
      <c r="I19" s="53"/>
      <c r="J19" s="53"/>
      <c r="K19" s="53"/>
      <c r="L19" s="42">
        <v>1</v>
      </c>
      <c r="M19" s="42" t="s">
        <v>540</v>
      </c>
      <c r="N19" s="42" t="s">
        <v>205</v>
      </c>
      <c r="O19" s="42">
        <v>21</v>
      </c>
      <c r="P19" s="42">
        <f t="shared" si="1"/>
        <v>69.8</v>
      </c>
      <c r="Q19" s="53"/>
      <c r="R19" s="53"/>
      <c r="S19" s="49"/>
      <c r="T19" s="49"/>
    </row>
    <row r="20" spans="1:20">
      <c r="A20" s="47">
        <v>87</v>
      </c>
      <c r="B20" s="42" t="s">
        <v>499</v>
      </c>
      <c r="C20" s="41">
        <v>0.47916666666666669</v>
      </c>
      <c r="D20" s="42">
        <v>16</v>
      </c>
      <c r="E20" s="42">
        <f t="shared" si="0"/>
        <v>60.8</v>
      </c>
      <c r="F20" s="42" t="s">
        <v>202</v>
      </c>
      <c r="G20" s="42" t="s">
        <v>203</v>
      </c>
      <c r="H20" s="42">
        <v>0</v>
      </c>
      <c r="I20" s="42">
        <v>2</v>
      </c>
      <c r="J20" s="53"/>
      <c r="K20" s="53"/>
      <c r="L20" s="42">
        <v>1</v>
      </c>
      <c r="M20" s="42" t="s">
        <v>242</v>
      </c>
      <c r="N20" s="42" t="s">
        <v>205</v>
      </c>
      <c r="O20" s="42">
        <v>17</v>
      </c>
      <c r="P20" s="42">
        <f t="shared" si="1"/>
        <v>62.6</v>
      </c>
      <c r="Q20" s="53"/>
      <c r="R20" s="42">
        <v>38</v>
      </c>
      <c r="S20" s="49"/>
      <c r="T20" s="49"/>
    </row>
    <row r="21" spans="1:20">
      <c r="A21" s="47">
        <v>78</v>
      </c>
      <c r="B21" s="42" t="s">
        <v>554</v>
      </c>
      <c r="C21" s="41">
        <v>0.42708333333333331</v>
      </c>
      <c r="D21" s="42">
        <v>14.4</v>
      </c>
      <c r="E21" s="42">
        <f t="shared" si="0"/>
        <v>57.92</v>
      </c>
      <c r="F21" s="42" t="s">
        <v>590</v>
      </c>
      <c r="G21" s="42" t="s">
        <v>574</v>
      </c>
      <c r="H21" s="42">
        <v>50</v>
      </c>
      <c r="I21" s="53"/>
      <c r="J21" s="53"/>
      <c r="K21" s="53"/>
      <c r="L21" s="53"/>
      <c r="M21" s="53"/>
      <c r="N21" s="53"/>
      <c r="O21" s="42">
        <v>15</v>
      </c>
      <c r="P21" s="42">
        <f t="shared" si="1"/>
        <v>59</v>
      </c>
      <c r="Q21" s="53"/>
      <c r="R21" s="42">
        <v>9.5</v>
      </c>
      <c r="S21" s="49"/>
      <c r="T21" s="49"/>
    </row>
    <row r="22" spans="1:20">
      <c r="A22" s="47">
        <v>76.400000000000006</v>
      </c>
      <c r="B22" s="42" t="s">
        <v>524</v>
      </c>
      <c r="C22" s="41">
        <v>0.4375</v>
      </c>
      <c r="D22" s="42">
        <v>18</v>
      </c>
      <c r="E22" s="42">
        <f t="shared" si="0"/>
        <v>64.400000000000006</v>
      </c>
      <c r="F22" s="42" t="s">
        <v>202</v>
      </c>
      <c r="G22" s="42" t="s">
        <v>203</v>
      </c>
      <c r="H22" s="42">
        <v>50</v>
      </c>
      <c r="I22" s="53"/>
      <c r="J22" s="53"/>
      <c r="K22" s="53"/>
      <c r="L22" s="53"/>
      <c r="M22" s="53"/>
      <c r="N22" s="53"/>
      <c r="O22" s="42">
        <v>18</v>
      </c>
      <c r="P22" s="42">
        <f t="shared" si="1"/>
        <v>64.400000000000006</v>
      </c>
      <c r="Q22" s="42">
        <v>62</v>
      </c>
      <c r="R22" s="53"/>
      <c r="S22" s="49"/>
      <c r="T22" s="49"/>
    </row>
    <row r="23" spans="1:20">
      <c r="A23" s="47">
        <v>76</v>
      </c>
      <c r="B23" s="42" t="s">
        <v>741</v>
      </c>
      <c r="C23" s="41">
        <v>0.44097222222222227</v>
      </c>
      <c r="D23" s="42">
        <v>15</v>
      </c>
      <c r="E23" s="42">
        <f t="shared" si="0"/>
        <v>59</v>
      </c>
      <c r="F23" s="42" t="s">
        <v>589</v>
      </c>
      <c r="G23" s="42" t="s">
        <v>239</v>
      </c>
      <c r="H23" s="42">
        <v>100</v>
      </c>
      <c r="I23" s="53"/>
      <c r="J23" s="53"/>
      <c r="K23" s="53"/>
      <c r="L23" s="42">
        <v>1</v>
      </c>
      <c r="M23" s="53"/>
      <c r="N23" s="42" t="s">
        <v>205</v>
      </c>
      <c r="O23" s="42">
        <v>17</v>
      </c>
      <c r="P23" s="42">
        <f t="shared" si="1"/>
        <v>62.6</v>
      </c>
      <c r="Q23" s="53"/>
      <c r="R23" s="42">
        <v>18.3</v>
      </c>
      <c r="S23" s="49"/>
      <c r="T23" s="49"/>
    </row>
    <row r="24" spans="1:20">
      <c r="A24" s="47">
        <v>75.5</v>
      </c>
      <c r="B24" s="42" t="s">
        <v>497</v>
      </c>
      <c r="C24" s="41">
        <v>0.4375</v>
      </c>
      <c r="D24" s="53"/>
      <c r="E24" s="53"/>
      <c r="F24" s="53"/>
      <c r="G24" s="53"/>
      <c r="H24" s="42">
        <v>75</v>
      </c>
      <c r="I24" s="42">
        <v>7.1</v>
      </c>
      <c r="J24" s="53"/>
      <c r="K24" s="53"/>
      <c r="L24" s="53"/>
      <c r="M24" s="42" t="s">
        <v>242</v>
      </c>
      <c r="N24" s="42" t="s">
        <v>205</v>
      </c>
      <c r="O24" s="42">
        <v>17</v>
      </c>
      <c r="P24" s="42">
        <f t="shared" si="1"/>
        <v>62.6</v>
      </c>
      <c r="Q24" s="53"/>
      <c r="R24" s="42">
        <v>51.7</v>
      </c>
      <c r="S24" s="49"/>
      <c r="T24" s="49"/>
    </row>
    <row r="25" spans="1:20">
      <c r="A25" s="47">
        <v>65</v>
      </c>
      <c r="B25" s="42" t="s">
        <v>521</v>
      </c>
      <c r="C25" s="41">
        <v>0.4604166666666667</v>
      </c>
      <c r="D25" s="42">
        <v>19.600000000000001</v>
      </c>
      <c r="E25" s="42">
        <f t="shared" ref="E25:E33" si="2">(D25*9)/5 + 32</f>
        <v>67.28</v>
      </c>
      <c r="F25" s="42" t="s">
        <v>202</v>
      </c>
      <c r="G25" s="42" t="s">
        <v>203</v>
      </c>
      <c r="H25" s="42">
        <v>75</v>
      </c>
      <c r="I25" s="42"/>
      <c r="J25" s="53"/>
      <c r="K25" s="42">
        <v>5</v>
      </c>
      <c r="L25" s="42">
        <v>2</v>
      </c>
      <c r="M25" s="42" t="s">
        <v>251</v>
      </c>
      <c r="N25" s="42" t="s">
        <v>229</v>
      </c>
      <c r="O25" s="42">
        <v>17.5</v>
      </c>
      <c r="P25" s="42">
        <f t="shared" si="1"/>
        <v>63.5</v>
      </c>
      <c r="Q25" s="53"/>
      <c r="R25" s="42">
        <v>40.200000000000003</v>
      </c>
      <c r="S25" s="49"/>
      <c r="T25" s="49"/>
    </row>
    <row r="26" spans="1:20">
      <c r="A26" s="47">
        <v>61.2</v>
      </c>
      <c r="B26" s="42" t="s">
        <v>496</v>
      </c>
      <c r="C26" s="41">
        <v>0.50416666666666665</v>
      </c>
      <c r="D26" s="42">
        <v>19.3</v>
      </c>
      <c r="E26" s="42">
        <f t="shared" si="2"/>
        <v>66.740000000000009</v>
      </c>
      <c r="F26" s="42" t="s">
        <v>588</v>
      </c>
      <c r="G26" s="42" t="s">
        <v>203</v>
      </c>
      <c r="H26" s="42">
        <v>75</v>
      </c>
      <c r="I26" s="42"/>
      <c r="J26" s="53"/>
      <c r="K26" s="42">
        <v>2.2999999999999998</v>
      </c>
      <c r="L26" s="42">
        <v>2</v>
      </c>
      <c r="M26" s="42" t="s">
        <v>576</v>
      </c>
      <c r="N26" s="42" t="s">
        <v>229</v>
      </c>
      <c r="O26" s="42">
        <v>21</v>
      </c>
      <c r="P26" s="42">
        <f t="shared" si="1"/>
        <v>69.8</v>
      </c>
      <c r="Q26" s="53"/>
      <c r="R26" s="42">
        <v>24.8</v>
      </c>
      <c r="S26" s="49"/>
      <c r="T26" s="49"/>
    </row>
    <row r="27" spans="1:20">
      <c r="A27" s="47">
        <v>61</v>
      </c>
      <c r="B27" s="42" t="s">
        <v>438</v>
      </c>
      <c r="C27" s="41">
        <v>0.4548611111111111</v>
      </c>
      <c r="D27" s="42">
        <v>17</v>
      </c>
      <c r="E27" s="42">
        <f t="shared" si="2"/>
        <v>62.6</v>
      </c>
      <c r="F27" s="42"/>
      <c r="G27" s="42" t="s">
        <v>203</v>
      </c>
      <c r="H27" s="42"/>
      <c r="I27" s="42"/>
      <c r="J27" s="53"/>
      <c r="K27" s="53"/>
      <c r="L27" s="53"/>
      <c r="M27" s="53"/>
      <c r="N27" s="53"/>
      <c r="O27" s="42">
        <v>19</v>
      </c>
      <c r="P27" s="42">
        <f t="shared" si="1"/>
        <v>66.2</v>
      </c>
      <c r="Q27" s="53"/>
      <c r="R27" s="53"/>
      <c r="S27" s="49"/>
      <c r="T27" s="42">
        <v>30</v>
      </c>
    </row>
    <row r="28" spans="1:20">
      <c r="A28" s="47">
        <v>60.2</v>
      </c>
      <c r="B28" s="42" t="s">
        <v>387</v>
      </c>
      <c r="C28" s="41">
        <v>0.5</v>
      </c>
      <c r="D28" s="42">
        <v>20</v>
      </c>
      <c r="E28" s="42">
        <f t="shared" si="2"/>
        <v>68</v>
      </c>
      <c r="F28" s="42" t="s">
        <v>202</v>
      </c>
      <c r="G28" s="42" t="s">
        <v>587</v>
      </c>
      <c r="H28" s="42">
        <v>50</v>
      </c>
      <c r="I28" s="42">
        <v>4.0999999999999996</v>
      </c>
      <c r="J28" s="53"/>
      <c r="K28" s="53"/>
      <c r="L28" s="42">
        <v>4</v>
      </c>
      <c r="M28" s="42" t="s">
        <v>540</v>
      </c>
      <c r="N28" s="42" t="s">
        <v>229</v>
      </c>
      <c r="O28" s="42">
        <v>18</v>
      </c>
      <c r="P28" s="42">
        <f t="shared" si="1"/>
        <v>64.400000000000006</v>
      </c>
      <c r="Q28" s="53"/>
      <c r="R28" s="42">
        <v>69</v>
      </c>
      <c r="S28" s="49"/>
      <c r="T28" s="49"/>
    </row>
    <row r="29" spans="1:20">
      <c r="A29" s="47">
        <v>60</v>
      </c>
      <c r="B29" s="42" t="s">
        <v>390</v>
      </c>
      <c r="C29" s="41">
        <v>0.4375</v>
      </c>
      <c r="D29" s="42">
        <v>20</v>
      </c>
      <c r="E29" s="42">
        <f t="shared" si="2"/>
        <v>68</v>
      </c>
      <c r="F29" s="42" t="s">
        <v>238</v>
      </c>
      <c r="G29" s="42" t="s">
        <v>203</v>
      </c>
      <c r="H29" s="42">
        <v>75</v>
      </c>
      <c r="I29" s="42"/>
      <c r="J29" s="53"/>
      <c r="K29" s="53"/>
      <c r="L29" s="53"/>
      <c r="M29" s="53"/>
      <c r="N29" s="42" t="s">
        <v>205</v>
      </c>
      <c r="O29" s="42">
        <v>15</v>
      </c>
      <c r="P29" s="42">
        <f t="shared" si="1"/>
        <v>59</v>
      </c>
      <c r="Q29" s="53"/>
      <c r="R29" s="42">
        <v>15.5</v>
      </c>
      <c r="S29" s="49"/>
      <c r="T29" s="49"/>
    </row>
    <row r="30" spans="1:20">
      <c r="A30" s="47">
        <v>58.1</v>
      </c>
      <c r="B30" s="42" t="s">
        <v>586</v>
      </c>
      <c r="C30" s="41">
        <v>0.44375000000000003</v>
      </c>
      <c r="D30" s="42">
        <v>16</v>
      </c>
      <c r="E30" s="42">
        <f t="shared" si="2"/>
        <v>60.8</v>
      </c>
      <c r="F30" s="42" t="s">
        <v>202</v>
      </c>
      <c r="G30" s="42" t="s">
        <v>203</v>
      </c>
      <c r="H30" s="42">
        <v>75</v>
      </c>
      <c r="I30" s="42"/>
      <c r="J30" s="53"/>
      <c r="K30" s="53"/>
      <c r="L30" s="42">
        <v>2</v>
      </c>
      <c r="M30" s="53"/>
      <c r="N30" s="42" t="s">
        <v>229</v>
      </c>
      <c r="O30" s="42">
        <v>17</v>
      </c>
      <c r="P30" s="42">
        <f t="shared" si="1"/>
        <v>62.6</v>
      </c>
      <c r="Q30" s="53"/>
      <c r="R30" s="42">
        <v>12</v>
      </c>
      <c r="S30" s="49"/>
      <c r="T30" s="49"/>
    </row>
    <row r="31" spans="1:20">
      <c r="A31" s="47">
        <v>58</v>
      </c>
      <c r="B31" s="42" t="s">
        <v>585</v>
      </c>
      <c r="C31" s="41">
        <v>0.43541666666666662</v>
      </c>
      <c r="D31" s="42">
        <v>20.6</v>
      </c>
      <c r="E31" s="42">
        <f t="shared" si="2"/>
        <v>69.08</v>
      </c>
      <c r="F31" s="42" t="s">
        <v>202</v>
      </c>
      <c r="G31" s="42" t="s">
        <v>293</v>
      </c>
      <c r="H31" s="42">
        <v>75</v>
      </c>
      <c r="I31" s="42">
        <v>8</v>
      </c>
      <c r="J31" s="53"/>
      <c r="K31" s="53"/>
      <c r="L31" s="42">
        <v>3</v>
      </c>
      <c r="M31" s="42" t="s">
        <v>540</v>
      </c>
      <c r="N31" s="42" t="s">
        <v>229</v>
      </c>
      <c r="O31" s="42">
        <v>14.5</v>
      </c>
      <c r="P31" s="42">
        <f t="shared" si="1"/>
        <v>58.1</v>
      </c>
      <c r="Q31" s="53"/>
      <c r="R31" s="53"/>
      <c r="S31" s="42">
        <v>85</v>
      </c>
      <c r="T31" s="49"/>
    </row>
    <row r="32" spans="1:20">
      <c r="A32" s="47">
        <v>55</v>
      </c>
      <c r="B32" s="42" t="s">
        <v>492</v>
      </c>
      <c r="C32" s="41">
        <v>0.43958333333333338</v>
      </c>
      <c r="D32" s="42">
        <v>10</v>
      </c>
      <c r="E32" s="42">
        <f t="shared" si="2"/>
        <v>50</v>
      </c>
      <c r="F32" s="42" t="s">
        <v>202</v>
      </c>
      <c r="G32" s="42" t="s">
        <v>584</v>
      </c>
      <c r="H32" s="42">
        <v>50</v>
      </c>
      <c r="I32" s="42"/>
      <c r="J32" s="53"/>
      <c r="K32" s="53"/>
      <c r="L32" s="42">
        <v>1</v>
      </c>
      <c r="M32" s="53"/>
      <c r="N32" s="42"/>
      <c r="O32" s="42">
        <v>15.6</v>
      </c>
      <c r="P32" s="42">
        <f t="shared" si="1"/>
        <v>60.08</v>
      </c>
      <c r="Q32" s="53"/>
      <c r="R32" s="53"/>
      <c r="S32" s="53"/>
      <c r="T32" s="49"/>
    </row>
    <row r="33" spans="1:20">
      <c r="A33" s="47">
        <v>51.5</v>
      </c>
      <c r="B33" s="42" t="s">
        <v>491</v>
      </c>
      <c r="C33" s="41">
        <v>0.4826388888888889</v>
      </c>
      <c r="D33" s="42">
        <v>22</v>
      </c>
      <c r="E33" s="42">
        <f t="shared" si="2"/>
        <v>71.599999999999994</v>
      </c>
      <c r="F33" s="42" t="s">
        <v>238</v>
      </c>
      <c r="G33" s="42" t="s">
        <v>575</v>
      </c>
      <c r="H33" s="42">
        <v>100</v>
      </c>
      <c r="I33" s="42"/>
      <c r="J33" s="53"/>
      <c r="K33" s="53"/>
      <c r="L33" s="42">
        <v>2</v>
      </c>
      <c r="M33" s="42" t="s">
        <v>576</v>
      </c>
      <c r="N33" s="42" t="s">
        <v>205</v>
      </c>
      <c r="O33" s="42">
        <v>16</v>
      </c>
      <c r="P33" s="42">
        <f t="shared" si="1"/>
        <v>60.8</v>
      </c>
      <c r="Q33" s="53"/>
      <c r="R33" s="42">
        <v>56.7</v>
      </c>
      <c r="S33" s="53"/>
      <c r="T33" s="49"/>
    </row>
    <row r="34" spans="1:20">
      <c r="A34" s="47">
        <v>41</v>
      </c>
      <c r="B34" s="42" t="s">
        <v>400</v>
      </c>
      <c r="C34" s="41">
        <v>0.47916666666666669</v>
      </c>
      <c r="D34" s="42"/>
      <c r="E34" s="42"/>
      <c r="F34" s="42" t="s">
        <v>582</v>
      </c>
      <c r="G34" s="42" t="s">
        <v>583</v>
      </c>
      <c r="H34" s="42">
        <v>25</v>
      </c>
      <c r="I34" s="42">
        <v>6</v>
      </c>
      <c r="J34" s="53"/>
      <c r="K34" s="53"/>
      <c r="L34" s="42">
        <v>3</v>
      </c>
      <c r="M34" s="42" t="s">
        <v>551</v>
      </c>
      <c r="N34" s="42" t="s">
        <v>205</v>
      </c>
      <c r="O34" s="42">
        <v>20.8</v>
      </c>
      <c r="P34" s="42">
        <f t="shared" ref="P34:P64" si="3">(O34*9)/5 +32</f>
        <v>69.44</v>
      </c>
      <c r="Q34" s="53"/>
      <c r="R34" s="42">
        <v>28.3</v>
      </c>
      <c r="S34" s="53"/>
      <c r="T34" s="42">
        <v>14</v>
      </c>
    </row>
    <row r="35" spans="1:20">
      <c r="A35" s="47">
        <v>40</v>
      </c>
      <c r="B35" s="42" t="s">
        <v>402</v>
      </c>
      <c r="C35" s="41">
        <v>0.46388888888888885</v>
      </c>
      <c r="D35" s="42">
        <v>17</v>
      </c>
      <c r="E35" s="42">
        <f t="shared" ref="E35:E53" si="4">(D35*9)/5 + 32</f>
        <v>62.6</v>
      </c>
      <c r="F35" s="42" t="s">
        <v>202</v>
      </c>
      <c r="G35" s="42" t="s">
        <v>203</v>
      </c>
      <c r="H35" s="42">
        <v>100</v>
      </c>
      <c r="I35" s="42"/>
      <c r="J35" s="53"/>
      <c r="K35" s="53"/>
      <c r="L35" s="42">
        <v>2</v>
      </c>
      <c r="M35" s="42" t="s">
        <v>540</v>
      </c>
      <c r="N35" s="53"/>
      <c r="O35" s="53"/>
      <c r="P35" s="42">
        <f t="shared" si="3"/>
        <v>32</v>
      </c>
      <c r="Q35" s="53"/>
      <c r="R35" s="42">
        <v>180</v>
      </c>
      <c r="S35" s="53"/>
      <c r="T35" s="49"/>
    </row>
    <row r="36" spans="1:20">
      <c r="A36" s="47">
        <v>39</v>
      </c>
      <c r="B36" s="42" t="s">
        <v>444</v>
      </c>
      <c r="C36" s="41">
        <v>0.44097222222222227</v>
      </c>
      <c r="D36" s="42">
        <v>17</v>
      </c>
      <c r="E36" s="42">
        <f t="shared" si="4"/>
        <v>62.6</v>
      </c>
      <c r="F36" s="42" t="s">
        <v>202</v>
      </c>
      <c r="G36" s="42" t="s">
        <v>239</v>
      </c>
      <c r="H36" s="42">
        <v>50</v>
      </c>
      <c r="I36" s="42">
        <v>7.1</v>
      </c>
      <c r="J36" s="53"/>
      <c r="K36" s="53"/>
      <c r="L36" s="42">
        <v>1</v>
      </c>
      <c r="M36" s="42" t="s">
        <v>551</v>
      </c>
      <c r="N36" s="42" t="s">
        <v>205</v>
      </c>
      <c r="O36" s="42">
        <v>20.2</v>
      </c>
      <c r="P36" s="42">
        <f t="shared" si="3"/>
        <v>68.36</v>
      </c>
      <c r="Q36" s="53"/>
      <c r="R36" s="42">
        <v>55</v>
      </c>
      <c r="S36" s="53"/>
      <c r="T36" s="49"/>
    </row>
    <row r="37" spans="1:20">
      <c r="A37" s="47">
        <v>38</v>
      </c>
      <c r="B37" s="42" t="s">
        <v>580</v>
      </c>
      <c r="C37" s="41">
        <v>0.47013888888888888</v>
      </c>
      <c r="D37" s="42">
        <v>20</v>
      </c>
      <c r="E37" s="42">
        <f t="shared" si="4"/>
        <v>68</v>
      </c>
      <c r="F37" s="42" t="s">
        <v>238</v>
      </c>
      <c r="G37" s="42" t="s">
        <v>581</v>
      </c>
      <c r="H37" s="42">
        <v>75</v>
      </c>
      <c r="I37" s="42"/>
      <c r="J37" s="53"/>
      <c r="K37" s="42">
        <v>3.4</v>
      </c>
      <c r="L37" s="42">
        <v>2</v>
      </c>
      <c r="M37" s="42" t="s">
        <v>540</v>
      </c>
      <c r="N37" s="42" t="s">
        <v>205</v>
      </c>
      <c r="O37" s="42">
        <v>19.2</v>
      </c>
      <c r="P37" s="42">
        <f t="shared" si="3"/>
        <v>66.56</v>
      </c>
      <c r="Q37" s="53"/>
      <c r="R37" s="42">
        <v>43</v>
      </c>
      <c r="S37" s="53"/>
      <c r="T37" s="49"/>
    </row>
    <row r="38" spans="1:20">
      <c r="A38" s="47">
        <v>37</v>
      </c>
      <c r="B38" s="42" t="s">
        <v>579</v>
      </c>
      <c r="C38" s="41">
        <v>0.39583333333333331</v>
      </c>
      <c r="D38" s="42">
        <v>20.100000000000001</v>
      </c>
      <c r="E38" s="42">
        <f t="shared" si="4"/>
        <v>68.180000000000007</v>
      </c>
      <c r="F38" s="42" t="s">
        <v>285</v>
      </c>
      <c r="G38" s="42" t="s">
        <v>285</v>
      </c>
      <c r="H38" s="42">
        <v>75</v>
      </c>
      <c r="I38" s="42">
        <v>3</v>
      </c>
      <c r="J38" s="53"/>
      <c r="K38" s="53"/>
      <c r="L38" s="42"/>
      <c r="M38" s="42" t="s">
        <v>540</v>
      </c>
      <c r="N38" s="42" t="s">
        <v>205</v>
      </c>
      <c r="O38" s="42">
        <v>21</v>
      </c>
      <c r="P38" s="42">
        <f t="shared" si="3"/>
        <v>69.8</v>
      </c>
      <c r="Q38" s="53"/>
      <c r="R38" s="42">
        <v>37</v>
      </c>
      <c r="S38" s="53"/>
      <c r="T38" s="49"/>
    </row>
    <row r="39" spans="1:20">
      <c r="A39" s="47">
        <v>35</v>
      </c>
      <c r="B39" s="42" t="s">
        <v>405</v>
      </c>
      <c r="C39" s="41">
        <v>0.39999999999999997</v>
      </c>
      <c r="D39" s="42">
        <v>17</v>
      </c>
      <c r="E39" s="42">
        <f t="shared" si="4"/>
        <v>62.6</v>
      </c>
      <c r="F39" s="42" t="s">
        <v>202</v>
      </c>
      <c r="G39" s="42" t="s">
        <v>575</v>
      </c>
      <c r="H39" s="42">
        <v>75</v>
      </c>
      <c r="I39" s="42">
        <v>7</v>
      </c>
      <c r="J39" s="53"/>
      <c r="K39" s="53"/>
      <c r="L39" s="42">
        <v>2</v>
      </c>
      <c r="M39" s="42" t="s">
        <v>242</v>
      </c>
      <c r="N39" s="42" t="s">
        <v>578</v>
      </c>
      <c r="O39" s="42">
        <v>26</v>
      </c>
      <c r="P39" s="42">
        <f t="shared" si="3"/>
        <v>78.8</v>
      </c>
      <c r="Q39" s="53"/>
      <c r="R39" s="42">
        <v>40</v>
      </c>
      <c r="S39" s="53"/>
      <c r="T39" s="42">
        <v>15</v>
      </c>
    </row>
    <row r="40" spans="1:20">
      <c r="A40" s="47">
        <v>32</v>
      </c>
      <c r="B40" s="42" t="s">
        <v>485</v>
      </c>
      <c r="C40" s="41">
        <v>0.5</v>
      </c>
      <c r="D40" s="42">
        <v>20.6</v>
      </c>
      <c r="E40" s="42">
        <f t="shared" si="4"/>
        <v>69.08</v>
      </c>
      <c r="F40" s="42" t="s">
        <v>202</v>
      </c>
      <c r="G40" s="42" t="s">
        <v>575</v>
      </c>
      <c r="H40" s="42">
        <v>95</v>
      </c>
      <c r="I40" s="42">
        <v>8</v>
      </c>
      <c r="J40" s="53"/>
      <c r="K40" s="53"/>
      <c r="L40" s="42">
        <v>3</v>
      </c>
      <c r="M40" s="42" t="s">
        <v>576</v>
      </c>
      <c r="N40" s="42" t="s">
        <v>577</v>
      </c>
      <c r="O40" s="42">
        <v>20</v>
      </c>
      <c r="P40" s="42">
        <f t="shared" si="3"/>
        <v>68</v>
      </c>
      <c r="Q40" s="53"/>
      <c r="R40" s="42">
        <v>10</v>
      </c>
      <c r="S40" s="53"/>
      <c r="T40" s="49"/>
    </row>
    <row r="41" spans="1:20">
      <c r="A41" s="47">
        <v>30.5</v>
      </c>
      <c r="B41" s="42" t="s">
        <v>573</v>
      </c>
      <c r="C41" s="41">
        <v>0.47222222222222227</v>
      </c>
      <c r="D41" s="42">
        <v>20</v>
      </c>
      <c r="E41" s="42">
        <f t="shared" si="4"/>
        <v>68</v>
      </c>
      <c r="F41" s="42" t="s">
        <v>202</v>
      </c>
      <c r="G41" s="42" t="s">
        <v>574</v>
      </c>
      <c r="H41" s="42">
        <v>75</v>
      </c>
      <c r="I41" s="42">
        <v>10</v>
      </c>
      <c r="J41" s="53"/>
      <c r="K41" s="53"/>
      <c r="L41" s="42">
        <v>2</v>
      </c>
      <c r="M41" s="42" t="s">
        <v>565</v>
      </c>
      <c r="N41" s="42" t="s">
        <v>229</v>
      </c>
      <c r="O41" s="42">
        <v>20.399999999999999</v>
      </c>
      <c r="P41" s="42">
        <f t="shared" si="3"/>
        <v>68.72</v>
      </c>
      <c r="Q41" s="53"/>
      <c r="R41" s="53"/>
      <c r="S41" s="53"/>
      <c r="T41" s="49"/>
    </row>
    <row r="42" spans="1:20">
      <c r="A42" s="47">
        <v>30.4</v>
      </c>
      <c r="B42" s="42" t="s">
        <v>573</v>
      </c>
      <c r="C42" s="41">
        <v>0.44166666666666665</v>
      </c>
      <c r="D42" s="42">
        <v>18.899999999999999</v>
      </c>
      <c r="E42" s="42">
        <f t="shared" si="4"/>
        <v>66.02</v>
      </c>
      <c r="F42" s="42" t="s">
        <v>202</v>
      </c>
      <c r="G42" s="42" t="s">
        <v>203</v>
      </c>
      <c r="H42" s="42">
        <v>75</v>
      </c>
      <c r="I42" s="42"/>
      <c r="J42" s="53"/>
      <c r="K42" s="53"/>
      <c r="L42" s="53"/>
      <c r="M42" s="42" t="s">
        <v>540</v>
      </c>
      <c r="N42" s="53"/>
      <c r="O42" s="42">
        <v>18.899999999999999</v>
      </c>
      <c r="P42" s="42">
        <f t="shared" si="3"/>
        <v>66.02</v>
      </c>
      <c r="Q42" s="53"/>
      <c r="R42" s="53"/>
      <c r="S42" s="53"/>
      <c r="T42" s="49"/>
    </row>
    <row r="43" spans="1:20">
      <c r="A43" s="47">
        <v>28</v>
      </c>
      <c r="B43" s="42" t="s">
        <v>546</v>
      </c>
      <c r="C43" s="41">
        <v>0.46180555555555558</v>
      </c>
      <c r="D43" s="42">
        <v>24</v>
      </c>
      <c r="E43" s="42">
        <f t="shared" si="4"/>
        <v>75.2</v>
      </c>
      <c r="F43" s="42" t="s">
        <v>238</v>
      </c>
      <c r="G43" s="42"/>
      <c r="H43" s="42">
        <v>75</v>
      </c>
      <c r="I43" s="42">
        <v>2.9</v>
      </c>
      <c r="J43" s="53"/>
      <c r="K43" s="53"/>
      <c r="L43" s="42">
        <v>1</v>
      </c>
      <c r="M43" s="42" t="s">
        <v>565</v>
      </c>
      <c r="N43" s="53"/>
      <c r="O43" s="42">
        <v>16.7</v>
      </c>
      <c r="P43" s="42">
        <f t="shared" si="3"/>
        <v>62.059999999999995</v>
      </c>
      <c r="Q43" s="42">
        <v>40</v>
      </c>
      <c r="R43" s="53"/>
      <c r="S43" s="53"/>
      <c r="T43" s="49"/>
    </row>
    <row r="44" spans="1:20">
      <c r="A44" s="47">
        <v>25.4</v>
      </c>
      <c r="B44" s="42" t="s">
        <v>440</v>
      </c>
      <c r="C44" s="41">
        <v>0.45833333333333331</v>
      </c>
      <c r="D44" s="42">
        <v>20</v>
      </c>
      <c r="E44" s="42">
        <f t="shared" si="4"/>
        <v>68</v>
      </c>
      <c r="F44" s="42" t="s">
        <v>572</v>
      </c>
      <c r="G44" s="42" t="s">
        <v>266</v>
      </c>
      <c r="H44" s="42">
        <v>75</v>
      </c>
      <c r="I44" s="42">
        <v>10</v>
      </c>
      <c r="J44" s="53"/>
      <c r="K44" s="53"/>
      <c r="L44" s="42">
        <v>4</v>
      </c>
      <c r="M44" s="42" t="s">
        <v>565</v>
      </c>
      <c r="N44" s="53"/>
      <c r="O44" s="42">
        <v>18</v>
      </c>
      <c r="P44" s="42">
        <f t="shared" si="3"/>
        <v>64.400000000000006</v>
      </c>
      <c r="Q44" s="42">
        <v>52.6</v>
      </c>
      <c r="R44" s="42">
        <v>30.4</v>
      </c>
      <c r="S44" s="53"/>
      <c r="T44" s="49"/>
    </row>
    <row r="45" spans="1:20">
      <c r="A45" s="47">
        <v>25</v>
      </c>
      <c r="B45" s="42" t="s">
        <v>481</v>
      </c>
      <c r="C45" s="41">
        <v>0.45833333333333331</v>
      </c>
      <c r="D45" s="42">
        <v>19</v>
      </c>
      <c r="E45" s="42">
        <f t="shared" si="4"/>
        <v>66.2</v>
      </c>
      <c r="F45" s="42" t="s">
        <v>571</v>
      </c>
      <c r="G45" s="42" t="s">
        <v>570</v>
      </c>
      <c r="H45" s="42">
        <v>70</v>
      </c>
      <c r="I45" s="42">
        <v>11</v>
      </c>
      <c r="J45" s="53"/>
      <c r="K45" s="53"/>
      <c r="L45" s="53"/>
      <c r="M45" s="53"/>
      <c r="N45" s="53"/>
      <c r="O45" s="42">
        <v>22</v>
      </c>
      <c r="P45" s="42">
        <f t="shared" si="3"/>
        <v>71.599999999999994</v>
      </c>
      <c r="Q45" s="53"/>
      <c r="R45" s="42">
        <v>24</v>
      </c>
      <c r="S45" s="53"/>
      <c r="T45" s="49"/>
    </row>
    <row r="46" spans="1:20">
      <c r="A46" s="47">
        <v>19</v>
      </c>
      <c r="B46" s="42" t="s">
        <v>435</v>
      </c>
      <c r="C46" s="41">
        <v>0.40486111111111112</v>
      </c>
      <c r="D46" s="42">
        <v>21</v>
      </c>
      <c r="E46" s="42">
        <f t="shared" si="4"/>
        <v>69.8</v>
      </c>
      <c r="F46" s="42" t="s">
        <v>202</v>
      </c>
      <c r="G46" s="42" t="s">
        <v>293</v>
      </c>
      <c r="H46" s="42">
        <v>75</v>
      </c>
      <c r="I46" s="42">
        <v>10</v>
      </c>
      <c r="J46" s="53"/>
      <c r="K46" s="53"/>
      <c r="L46" s="42">
        <v>3</v>
      </c>
      <c r="M46" s="42" t="s">
        <v>565</v>
      </c>
      <c r="N46" s="53"/>
      <c r="O46" s="42">
        <v>15</v>
      </c>
      <c r="P46" s="42">
        <f t="shared" si="3"/>
        <v>59</v>
      </c>
      <c r="Q46" s="53"/>
      <c r="R46" s="42">
        <v>51.7</v>
      </c>
      <c r="S46" s="53"/>
      <c r="T46" s="49"/>
    </row>
    <row r="47" spans="1:20">
      <c r="A47" s="47">
        <v>18.3</v>
      </c>
      <c r="B47" s="42" t="s">
        <v>569</v>
      </c>
      <c r="C47" s="41">
        <v>0.4375</v>
      </c>
      <c r="D47" s="42">
        <v>21</v>
      </c>
      <c r="E47" s="42">
        <f t="shared" si="4"/>
        <v>69.8</v>
      </c>
      <c r="F47" s="42" t="s">
        <v>202</v>
      </c>
      <c r="G47" s="42" t="s">
        <v>203</v>
      </c>
      <c r="H47" s="42">
        <v>50</v>
      </c>
      <c r="I47" s="42">
        <v>6.3</v>
      </c>
      <c r="J47" s="53"/>
      <c r="K47" s="53"/>
      <c r="L47" s="53"/>
      <c r="M47" s="53"/>
      <c r="N47" s="42" t="s">
        <v>205</v>
      </c>
      <c r="O47" s="42">
        <v>19</v>
      </c>
      <c r="P47" s="42">
        <f t="shared" si="3"/>
        <v>66.2</v>
      </c>
      <c r="Q47" s="53"/>
      <c r="R47" s="42">
        <v>24.6</v>
      </c>
      <c r="S47" s="53"/>
      <c r="T47" s="42">
        <v>13.8</v>
      </c>
    </row>
    <row r="48" spans="1:20">
      <c r="A48" s="47">
        <v>17</v>
      </c>
      <c r="B48" s="42" t="s">
        <v>568</v>
      </c>
      <c r="C48" s="41">
        <v>0.56458333333333333</v>
      </c>
      <c r="D48" s="42">
        <v>20</v>
      </c>
      <c r="E48" s="42">
        <f t="shared" si="4"/>
        <v>68</v>
      </c>
      <c r="F48" s="42" t="s">
        <v>202</v>
      </c>
      <c r="G48" s="42" t="s">
        <v>293</v>
      </c>
      <c r="H48" s="42">
        <v>50</v>
      </c>
      <c r="I48" s="42"/>
      <c r="J48" s="53"/>
      <c r="K48" s="42">
        <v>1.75</v>
      </c>
      <c r="L48" s="42">
        <v>3</v>
      </c>
      <c r="M48" s="42" t="s">
        <v>551</v>
      </c>
      <c r="N48" s="42" t="s">
        <v>205</v>
      </c>
      <c r="O48" s="42">
        <v>18</v>
      </c>
      <c r="P48" s="42">
        <f t="shared" si="3"/>
        <v>64.400000000000006</v>
      </c>
      <c r="Q48" s="53"/>
      <c r="R48" s="42">
        <v>21</v>
      </c>
      <c r="S48" s="53"/>
      <c r="T48" s="49"/>
    </row>
    <row r="49" spans="1:20">
      <c r="A49" s="66" t="s">
        <v>732</v>
      </c>
      <c r="B49" s="42" t="s">
        <v>542</v>
      </c>
      <c r="C49" s="41">
        <v>0.4375</v>
      </c>
      <c r="D49" s="42">
        <v>17.2</v>
      </c>
      <c r="E49" s="42">
        <f t="shared" si="4"/>
        <v>62.959999999999994</v>
      </c>
      <c r="F49" s="42" t="s">
        <v>202</v>
      </c>
      <c r="G49" s="42" t="s">
        <v>203</v>
      </c>
      <c r="H49" s="42">
        <v>50</v>
      </c>
      <c r="I49" s="42"/>
      <c r="J49" s="53"/>
      <c r="K49" s="53"/>
      <c r="L49" s="42">
        <v>1.5</v>
      </c>
      <c r="M49" s="42"/>
      <c r="N49" s="42" t="s">
        <v>205</v>
      </c>
      <c r="O49" s="42">
        <v>20</v>
      </c>
      <c r="P49" s="42">
        <f t="shared" si="3"/>
        <v>68</v>
      </c>
      <c r="Q49" s="53"/>
      <c r="R49" s="42">
        <v>14.3</v>
      </c>
      <c r="S49" s="53"/>
      <c r="T49" s="49"/>
    </row>
    <row r="50" spans="1:20">
      <c r="A50" s="67" t="s">
        <v>733</v>
      </c>
      <c r="B50" s="42" t="s">
        <v>284</v>
      </c>
      <c r="C50" s="41">
        <v>0.45833333333333331</v>
      </c>
      <c r="D50" s="42">
        <v>21</v>
      </c>
      <c r="E50" s="42">
        <f t="shared" si="4"/>
        <v>69.8</v>
      </c>
      <c r="F50" s="42" t="s">
        <v>285</v>
      </c>
      <c r="G50" s="42" t="s">
        <v>286</v>
      </c>
      <c r="H50" s="47"/>
      <c r="I50" s="42">
        <v>11</v>
      </c>
      <c r="J50" s="53"/>
      <c r="K50" s="53"/>
      <c r="L50" s="42">
        <v>3</v>
      </c>
      <c r="M50" s="42" t="s">
        <v>240</v>
      </c>
      <c r="N50" s="53"/>
      <c r="O50" s="42">
        <v>21</v>
      </c>
      <c r="P50" s="42">
        <f t="shared" si="3"/>
        <v>69.8</v>
      </c>
      <c r="Q50" s="42">
        <v>36.5</v>
      </c>
      <c r="R50" s="53"/>
      <c r="S50" s="53"/>
      <c r="T50" s="49"/>
    </row>
    <row r="51" spans="1:20">
      <c r="A51" s="47">
        <v>11.5</v>
      </c>
      <c r="B51" s="42" t="s">
        <v>477</v>
      </c>
      <c r="C51" s="41">
        <v>0.42777777777777781</v>
      </c>
      <c r="D51" s="42">
        <v>21</v>
      </c>
      <c r="E51" s="42">
        <f t="shared" si="4"/>
        <v>69.8</v>
      </c>
      <c r="F51" s="42" t="s">
        <v>202</v>
      </c>
      <c r="G51" s="42" t="s">
        <v>203</v>
      </c>
      <c r="H51" s="42">
        <v>75</v>
      </c>
      <c r="I51" s="42">
        <v>6</v>
      </c>
      <c r="J51" s="53"/>
      <c r="K51" s="53"/>
      <c r="L51" s="42">
        <v>2</v>
      </c>
      <c r="M51" s="42" t="s">
        <v>251</v>
      </c>
      <c r="N51" s="42" t="s">
        <v>205</v>
      </c>
      <c r="O51" s="42">
        <v>12</v>
      </c>
      <c r="P51" s="42">
        <f t="shared" si="3"/>
        <v>53.6</v>
      </c>
      <c r="Q51" s="53"/>
      <c r="R51" s="42">
        <v>63.22</v>
      </c>
      <c r="S51" s="53"/>
      <c r="T51" s="49"/>
    </row>
    <row r="52" spans="1:20">
      <c r="A52" s="47">
        <v>9</v>
      </c>
      <c r="B52" s="42" t="s">
        <v>566</v>
      </c>
      <c r="C52" s="41">
        <v>0.5756944444444444</v>
      </c>
      <c r="D52" s="42">
        <v>22.4</v>
      </c>
      <c r="E52" s="42">
        <f t="shared" si="4"/>
        <v>72.319999999999993</v>
      </c>
      <c r="F52" s="42" t="s">
        <v>238</v>
      </c>
      <c r="G52" s="42" t="s">
        <v>567</v>
      </c>
      <c r="H52" s="42">
        <v>75</v>
      </c>
      <c r="I52" s="42">
        <v>4</v>
      </c>
      <c r="J52" s="53"/>
      <c r="K52" s="53"/>
      <c r="L52" s="42">
        <v>2</v>
      </c>
      <c r="M52" s="42" t="s">
        <v>540</v>
      </c>
      <c r="N52" s="53"/>
      <c r="O52" s="42">
        <v>17.5</v>
      </c>
      <c r="P52" s="42">
        <f t="shared" si="3"/>
        <v>63.5</v>
      </c>
      <c r="Q52" s="53"/>
      <c r="R52" s="42">
        <v>40</v>
      </c>
      <c r="S52" s="42">
        <v>5</v>
      </c>
      <c r="T52" s="49"/>
    </row>
    <row r="53" spans="1:20">
      <c r="A53" s="67" t="s">
        <v>734</v>
      </c>
      <c r="B53" s="42" t="s">
        <v>276</v>
      </c>
      <c r="C53" s="41">
        <v>0.45833333333333331</v>
      </c>
      <c r="D53" s="42">
        <v>19</v>
      </c>
      <c r="E53" s="42">
        <f t="shared" si="4"/>
        <v>66.2</v>
      </c>
      <c r="F53" s="42" t="s">
        <v>238</v>
      </c>
      <c r="G53" s="53"/>
      <c r="H53" s="53"/>
      <c r="I53" s="42">
        <v>7</v>
      </c>
      <c r="J53" s="53"/>
      <c r="K53" s="53"/>
      <c r="L53" s="42">
        <v>2</v>
      </c>
      <c r="M53" s="42" t="s">
        <v>218</v>
      </c>
      <c r="N53" s="53"/>
      <c r="O53" s="42">
        <v>18</v>
      </c>
      <c r="P53" s="42">
        <f t="shared" si="3"/>
        <v>64.400000000000006</v>
      </c>
      <c r="Q53" s="42">
        <v>60</v>
      </c>
      <c r="R53" s="53"/>
      <c r="S53" s="42">
        <v>10</v>
      </c>
      <c r="T53" s="49"/>
    </row>
    <row r="54" spans="1:20">
      <c r="A54" s="67" t="s">
        <v>735</v>
      </c>
      <c r="B54" s="42" t="s">
        <v>273</v>
      </c>
      <c r="C54" s="41">
        <v>0.45833333333333331</v>
      </c>
      <c r="D54" s="53"/>
      <c r="E54" s="53"/>
      <c r="F54" s="53"/>
      <c r="G54" s="42" t="s">
        <v>274</v>
      </c>
      <c r="H54" s="47">
        <v>70</v>
      </c>
      <c r="I54" s="42">
        <v>4.2</v>
      </c>
      <c r="J54" s="53"/>
      <c r="K54" s="53"/>
      <c r="L54" s="42">
        <v>1</v>
      </c>
      <c r="M54" s="42" t="s">
        <v>275</v>
      </c>
      <c r="N54" s="42" t="s">
        <v>229</v>
      </c>
      <c r="O54" s="42">
        <v>20</v>
      </c>
      <c r="P54" s="42">
        <f t="shared" si="3"/>
        <v>68</v>
      </c>
      <c r="Q54" s="42">
        <v>42</v>
      </c>
      <c r="R54" s="42">
        <v>48.75</v>
      </c>
      <c r="S54" s="53"/>
      <c r="T54" s="49"/>
    </row>
    <row r="55" spans="1:20">
      <c r="A55" s="67" t="s">
        <v>736</v>
      </c>
      <c r="B55" s="42" t="s">
        <v>271</v>
      </c>
      <c r="C55" s="41">
        <v>0.46388888888888885</v>
      </c>
      <c r="D55" s="42">
        <v>25</v>
      </c>
      <c r="E55" s="42">
        <f t="shared" ref="E55:E67" si="5">(D55*9)/5 + 32</f>
        <v>77</v>
      </c>
      <c r="F55" s="42" t="s">
        <v>272</v>
      </c>
      <c r="G55" s="42" t="s">
        <v>203</v>
      </c>
      <c r="H55" s="47">
        <v>50</v>
      </c>
      <c r="I55" s="53"/>
      <c r="J55" s="53"/>
      <c r="K55" s="53"/>
      <c r="L55" s="42">
        <v>2</v>
      </c>
      <c r="M55" s="53"/>
      <c r="N55" s="42" t="s">
        <v>229</v>
      </c>
      <c r="O55" s="42">
        <v>14</v>
      </c>
      <c r="P55" s="42">
        <f t="shared" si="3"/>
        <v>57.2</v>
      </c>
      <c r="Q55" s="53"/>
      <c r="R55" s="42">
        <v>54</v>
      </c>
      <c r="S55" s="53"/>
      <c r="T55" s="49"/>
    </row>
    <row r="56" spans="1:20">
      <c r="A56" s="47">
        <v>5.6</v>
      </c>
      <c r="B56" s="42" t="s">
        <v>474</v>
      </c>
      <c r="C56" s="41">
        <v>0.52083333333333337</v>
      </c>
      <c r="D56" s="42">
        <v>21</v>
      </c>
      <c r="E56" s="42">
        <f t="shared" si="5"/>
        <v>69.8</v>
      </c>
      <c r="F56" s="42" t="s">
        <v>202</v>
      </c>
      <c r="G56" s="42" t="s">
        <v>203</v>
      </c>
      <c r="H56" s="42">
        <v>75</v>
      </c>
      <c r="I56" s="42">
        <v>7</v>
      </c>
      <c r="J56" s="53"/>
      <c r="K56" s="53"/>
      <c r="L56" s="42">
        <v>2</v>
      </c>
      <c r="M56" s="42" t="s">
        <v>565</v>
      </c>
      <c r="N56" s="53"/>
      <c r="O56" s="42">
        <v>18</v>
      </c>
      <c r="P56" s="42">
        <f t="shared" si="3"/>
        <v>64.400000000000006</v>
      </c>
      <c r="Q56" s="53"/>
      <c r="R56" s="42">
        <v>52</v>
      </c>
      <c r="S56" s="53"/>
      <c r="T56" s="49"/>
    </row>
    <row r="57" spans="1:20">
      <c r="A57" s="47">
        <v>3.2</v>
      </c>
      <c r="B57" s="42" t="s">
        <v>473</v>
      </c>
      <c r="C57" s="41">
        <v>0.45833333333333331</v>
      </c>
      <c r="D57" s="42">
        <v>22.4</v>
      </c>
      <c r="E57" s="42">
        <f t="shared" si="5"/>
        <v>72.319999999999993</v>
      </c>
      <c r="F57" s="42" t="s">
        <v>563</v>
      </c>
      <c r="G57" s="42" t="s">
        <v>564</v>
      </c>
      <c r="H57" s="42"/>
      <c r="I57" s="42"/>
      <c r="J57" s="53"/>
      <c r="K57" s="53"/>
      <c r="L57" s="53"/>
      <c r="M57" s="53"/>
      <c r="N57" s="53"/>
      <c r="O57" s="42">
        <v>18.100000000000001</v>
      </c>
      <c r="P57" s="42">
        <f t="shared" si="3"/>
        <v>64.58</v>
      </c>
      <c r="Q57" s="53"/>
      <c r="R57" s="53"/>
      <c r="S57" s="53"/>
      <c r="T57" s="49"/>
    </row>
    <row r="58" spans="1:20">
      <c r="A58" s="47">
        <v>2.9</v>
      </c>
      <c r="B58" s="42" t="s">
        <v>472</v>
      </c>
      <c r="C58" s="41">
        <v>0.46875</v>
      </c>
      <c r="D58" s="42">
        <v>24</v>
      </c>
      <c r="E58" s="42">
        <f t="shared" si="5"/>
        <v>75.2</v>
      </c>
      <c r="F58" s="42" t="s">
        <v>202</v>
      </c>
      <c r="G58" s="42" t="s">
        <v>203</v>
      </c>
      <c r="H58" s="47">
        <v>76</v>
      </c>
      <c r="I58" s="42">
        <v>6</v>
      </c>
      <c r="J58" s="53"/>
      <c r="K58" s="53"/>
      <c r="L58" s="42">
        <v>4</v>
      </c>
      <c r="M58" s="42" t="s">
        <v>508</v>
      </c>
      <c r="N58" s="42" t="s">
        <v>229</v>
      </c>
      <c r="O58" s="42">
        <v>13</v>
      </c>
      <c r="P58" s="42">
        <f t="shared" si="3"/>
        <v>55.4</v>
      </c>
      <c r="Q58" s="53"/>
      <c r="R58" s="42">
        <v>74.5</v>
      </c>
      <c r="S58" s="53"/>
      <c r="T58" s="49"/>
    </row>
    <row r="59" spans="1:20">
      <c r="A59" s="67" t="s">
        <v>737</v>
      </c>
      <c r="B59" s="42" t="s">
        <v>263</v>
      </c>
      <c r="C59" s="41">
        <v>0.36805555555555558</v>
      </c>
      <c r="D59" s="42">
        <v>20</v>
      </c>
      <c r="E59" s="42">
        <f t="shared" si="5"/>
        <v>68</v>
      </c>
      <c r="F59" s="42" t="s">
        <v>265</v>
      </c>
      <c r="G59" s="42" t="s">
        <v>266</v>
      </c>
      <c r="H59" s="47">
        <v>75</v>
      </c>
      <c r="I59" s="53"/>
      <c r="J59" s="53"/>
      <c r="K59" s="53"/>
      <c r="L59" s="42">
        <v>2</v>
      </c>
      <c r="M59" s="53"/>
      <c r="N59" s="42" t="s">
        <v>229</v>
      </c>
      <c r="O59" s="42">
        <v>18.5</v>
      </c>
      <c r="P59" s="42">
        <f t="shared" si="3"/>
        <v>65.3</v>
      </c>
      <c r="Q59" s="42">
        <v>125</v>
      </c>
      <c r="R59" s="42">
        <v>55</v>
      </c>
      <c r="S59" s="53"/>
      <c r="T59" s="49"/>
    </row>
    <row r="60" spans="1:20">
      <c r="A60" s="67" t="s">
        <v>738</v>
      </c>
      <c r="B60" s="42" t="s">
        <v>249</v>
      </c>
      <c r="C60" s="41">
        <v>0.65486111111111112</v>
      </c>
      <c r="D60" s="42">
        <v>18.899999999999999</v>
      </c>
      <c r="E60" s="42">
        <f t="shared" si="5"/>
        <v>66.02</v>
      </c>
      <c r="F60" s="42" t="s">
        <v>250</v>
      </c>
      <c r="G60" s="42" t="s">
        <v>203</v>
      </c>
      <c r="H60" s="47">
        <v>75</v>
      </c>
      <c r="I60" s="53"/>
      <c r="J60" s="53"/>
      <c r="K60" s="53"/>
      <c r="L60" s="42">
        <v>3</v>
      </c>
      <c r="M60" s="42" t="s">
        <v>251</v>
      </c>
      <c r="N60" s="42" t="s">
        <v>229</v>
      </c>
      <c r="O60" s="42">
        <v>20</v>
      </c>
      <c r="P60" s="42">
        <f t="shared" si="3"/>
        <v>68</v>
      </c>
      <c r="Q60" s="53"/>
      <c r="R60" s="42">
        <v>62</v>
      </c>
      <c r="S60" s="53"/>
      <c r="T60" s="49"/>
    </row>
    <row r="61" spans="1:20">
      <c r="A61" s="68" t="s">
        <v>739</v>
      </c>
      <c r="B61" s="42" t="s">
        <v>291</v>
      </c>
      <c r="C61" s="41">
        <v>0.4861111111111111</v>
      </c>
      <c r="D61" s="42">
        <v>24</v>
      </c>
      <c r="E61" s="42">
        <f t="shared" si="5"/>
        <v>75.2</v>
      </c>
      <c r="F61" s="42" t="s">
        <v>292</v>
      </c>
      <c r="G61" s="42" t="s">
        <v>293</v>
      </c>
      <c r="H61" s="47">
        <v>54</v>
      </c>
      <c r="I61" s="42"/>
      <c r="J61" s="53"/>
      <c r="K61" s="53"/>
      <c r="L61" s="53"/>
      <c r="M61" s="53"/>
      <c r="N61" s="53"/>
      <c r="O61" s="42">
        <v>20</v>
      </c>
      <c r="P61" s="42">
        <f t="shared" si="3"/>
        <v>68</v>
      </c>
      <c r="Q61" s="53"/>
      <c r="R61" s="42">
        <v>46</v>
      </c>
      <c r="S61" s="53"/>
      <c r="T61" s="49"/>
    </row>
    <row r="62" spans="1:20">
      <c r="A62" s="47">
        <v>-1</v>
      </c>
      <c r="B62" s="42" t="s">
        <v>297</v>
      </c>
      <c r="C62" s="41">
        <v>0.47916666666666669</v>
      </c>
      <c r="D62" s="42">
        <v>22</v>
      </c>
      <c r="E62" s="42">
        <f t="shared" si="5"/>
        <v>71.599999999999994</v>
      </c>
      <c r="F62" s="42" t="s">
        <v>298</v>
      </c>
      <c r="G62" s="42" t="s">
        <v>299</v>
      </c>
      <c r="H62" s="47">
        <v>90</v>
      </c>
      <c r="I62" s="42">
        <v>6.4</v>
      </c>
      <c r="J62" s="53"/>
      <c r="K62" s="53"/>
      <c r="L62" s="42">
        <v>3</v>
      </c>
      <c r="M62" s="53"/>
      <c r="N62" s="53"/>
      <c r="O62" s="42">
        <v>18</v>
      </c>
      <c r="P62" s="42">
        <f t="shared" si="3"/>
        <v>64.400000000000006</v>
      </c>
      <c r="Q62" s="53"/>
      <c r="R62" s="42">
        <v>83.53</v>
      </c>
      <c r="S62" s="53"/>
      <c r="T62" s="49"/>
    </row>
    <row r="63" spans="1:20">
      <c r="A63" s="47">
        <v>-2</v>
      </c>
      <c r="B63" s="42" t="s">
        <v>200</v>
      </c>
      <c r="C63" s="41">
        <v>0.45833333333333331</v>
      </c>
      <c r="D63" s="42">
        <v>23</v>
      </c>
      <c r="E63" s="42">
        <f t="shared" si="5"/>
        <v>73.400000000000006</v>
      </c>
      <c r="F63" s="42" t="s">
        <v>202</v>
      </c>
      <c r="G63" s="42" t="s">
        <v>203</v>
      </c>
      <c r="H63" s="47">
        <v>90</v>
      </c>
      <c r="I63" s="53"/>
      <c r="J63" s="53"/>
      <c r="K63" s="53"/>
      <c r="L63" s="53"/>
      <c r="M63" s="42" t="s">
        <v>204</v>
      </c>
      <c r="N63" s="42" t="s">
        <v>205</v>
      </c>
      <c r="O63" s="42">
        <v>20</v>
      </c>
      <c r="P63" s="42">
        <f t="shared" si="3"/>
        <v>68</v>
      </c>
      <c r="Q63" s="53"/>
      <c r="R63" s="42">
        <v>35</v>
      </c>
      <c r="S63" s="53"/>
      <c r="T63" s="49"/>
    </row>
    <row r="64" spans="1:20">
      <c r="A64" s="48">
        <v>-5</v>
      </c>
      <c r="B64" s="42" t="s">
        <v>237</v>
      </c>
      <c r="C64" s="41">
        <v>0.5</v>
      </c>
      <c r="D64" s="42">
        <v>24.5</v>
      </c>
      <c r="E64" s="42">
        <f t="shared" si="5"/>
        <v>76.099999999999994</v>
      </c>
      <c r="F64" s="42" t="s">
        <v>238</v>
      </c>
      <c r="G64" s="42" t="s">
        <v>239</v>
      </c>
      <c r="H64" s="47">
        <v>75</v>
      </c>
      <c r="I64" s="42">
        <v>10.4</v>
      </c>
      <c r="J64" s="53"/>
      <c r="K64" s="42">
        <v>9</v>
      </c>
      <c r="L64" s="42">
        <v>3</v>
      </c>
      <c r="M64" s="42" t="s">
        <v>240</v>
      </c>
      <c r="N64" s="42" t="s">
        <v>229</v>
      </c>
      <c r="O64" s="42">
        <v>19.5</v>
      </c>
      <c r="P64" s="42">
        <f t="shared" si="3"/>
        <v>67.099999999999994</v>
      </c>
      <c r="Q64" s="42">
        <v>84.2</v>
      </c>
      <c r="R64" s="42">
        <v>111.9</v>
      </c>
      <c r="S64" s="53"/>
      <c r="T64" s="49"/>
    </row>
    <row r="65" spans="1:20">
      <c r="A65" s="47">
        <v>-7</v>
      </c>
      <c r="B65" s="42" t="s">
        <v>233</v>
      </c>
      <c r="C65" s="41">
        <v>0.48958333333333331</v>
      </c>
      <c r="D65" s="42">
        <v>20</v>
      </c>
      <c r="E65" s="42">
        <f t="shared" si="5"/>
        <v>68</v>
      </c>
      <c r="F65" s="42" t="s">
        <v>202</v>
      </c>
      <c r="G65" s="42" t="s">
        <v>234</v>
      </c>
      <c r="H65" s="47">
        <v>50</v>
      </c>
      <c r="I65" s="53"/>
      <c r="J65" s="53"/>
      <c r="K65" s="53"/>
      <c r="L65" s="42">
        <v>3</v>
      </c>
      <c r="M65" s="42" t="s">
        <v>228</v>
      </c>
      <c r="N65" s="42" t="s">
        <v>229</v>
      </c>
      <c r="O65" s="42" t="s">
        <v>235</v>
      </c>
      <c r="P65" s="42" t="s">
        <v>235</v>
      </c>
      <c r="Q65" s="53"/>
      <c r="R65" s="53"/>
      <c r="S65" s="53"/>
      <c r="T65" s="49"/>
    </row>
    <row r="66" spans="1:20">
      <c r="A66" s="47">
        <v>-9.1</v>
      </c>
      <c r="B66" s="42" t="s">
        <v>225</v>
      </c>
      <c r="C66" s="41">
        <v>0.46875</v>
      </c>
      <c r="D66" s="42">
        <v>21.7</v>
      </c>
      <c r="E66" s="42">
        <f t="shared" si="5"/>
        <v>71.06</v>
      </c>
      <c r="F66" s="42" t="s">
        <v>226</v>
      </c>
      <c r="G66" s="42" t="s">
        <v>227</v>
      </c>
      <c r="H66" s="47">
        <v>0</v>
      </c>
      <c r="I66" s="42">
        <v>10.199999999999999</v>
      </c>
      <c r="J66" s="42">
        <v>4.5599999999999998E-3</v>
      </c>
      <c r="K66" s="42">
        <v>8.8640000000000008</v>
      </c>
      <c r="L66" s="42">
        <v>3</v>
      </c>
      <c r="M66" s="42" t="s">
        <v>228</v>
      </c>
      <c r="N66" s="42" t="s">
        <v>229</v>
      </c>
      <c r="O66" s="42">
        <v>18.600000000000001</v>
      </c>
      <c r="P66" s="42">
        <f>(O66*9)/5 +32</f>
        <v>65.48</v>
      </c>
      <c r="Q66" s="53"/>
      <c r="R66" s="42">
        <v>62</v>
      </c>
      <c r="S66" s="53"/>
      <c r="T66" s="49"/>
    </row>
    <row r="67" spans="1:20">
      <c r="A67" s="47">
        <v>-11.2</v>
      </c>
      <c r="B67" s="42" t="s">
        <v>215</v>
      </c>
      <c r="C67" s="41">
        <v>0.4375</v>
      </c>
      <c r="D67" s="42">
        <v>21</v>
      </c>
      <c r="E67" s="42">
        <f t="shared" si="5"/>
        <v>69.8</v>
      </c>
      <c r="F67" s="42" t="s">
        <v>216</v>
      </c>
      <c r="G67" s="42" t="s">
        <v>217</v>
      </c>
      <c r="H67" s="47">
        <v>75</v>
      </c>
      <c r="I67" s="42">
        <v>12</v>
      </c>
      <c r="J67" s="42">
        <v>5.3600000000000002E-3</v>
      </c>
      <c r="K67" s="42">
        <v>10.428000000000001</v>
      </c>
      <c r="L67" s="42">
        <v>4</v>
      </c>
      <c r="M67" s="42" t="s">
        <v>218</v>
      </c>
      <c r="N67" s="42" t="s">
        <v>219</v>
      </c>
      <c r="O67" s="42">
        <v>20</v>
      </c>
      <c r="P67" s="42">
        <f>(O67*9)/5 +32</f>
        <v>68</v>
      </c>
      <c r="Q67" s="53"/>
      <c r="R67" s="53"/>
      <c r="S67" s="42">
        <v>6.5</v>
      </c>
      <c r="T67" s="49"/>
    </row>
    <row r="69" spans="1:20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</row>
  </sheetData>
  <sortState ref="A3:T67">
    <sortCondition descending="1" ref="A3:A67"/>
  </sortState>
  <phoneticPr fontId="17" type="noConversion"/>
  <pageMargins left="0.7" right="0.7" top="0.75" bottom="0.75" header="0.3" footer="0.3"/>
  <pageSetup scale="64" fitToHeight="0" orientation="landscape"/>
  <headerFooter>
    <oddHeader>&amp;C&amp;"Calibri,Regular"&amp;K000000Day In the Life of the Hudson RIver: Physical Systems _x000D_October 20, 2016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63"/>
  <sheetViews>
    <sheetView topLeftCell="A43" workbookViewId="0">
      <selection activeCell="K35" sqref="K35"/>
    </sheetView>
  </sheetViews>
  <sheetFormatPr baseColWidth="10" defaultColWidth="8.83203125" defaultRowHeight="14" x14ac:dyDescent="0"/>
  <cols>
    <col min="1" max="1" width="10.6640625" bestFit="1" customWidth="1"/>
    <col min="2" max="2" width="11.1640625" style="33" customWidth="1"/>
    <col min="3" max="3" width="16" customWidth="1"/>
    <col min="17" max="17" width="8.83203125" style="33"/>
  </cols>
  <sheetData>
    <row r="1" spans="1:29" ht="55">
      <c r="A1" s="18" t="s">
        <v>122</v>
      </c>
      <c r="B1" s="79" t="s">
        <v>0</v>
      </c>
      <c r="C1" s="78" t="s">
        <v>116</v>
      </c>
      <c r="D1" s="15" t="s">
        <v>127</v>
      </c>
      <c r="E1" s="16" t="s">
        <v>145</v>
      </c>
      <c r="F1" s="17" t="s">
        <v>146</v>
      </c>
      <c r="G1" s="17" t="s">
        <v>241</v>
      </c>
      <c r="H1" s="16" t="s">
        <v>147</v>
      </c>
      <c r="I1" s="17" t="s">
        <v>148</v>
      </c>
      <c r="J1" s="17" t="s">
        <v>149</v>
      </c>
      <c r="K1" s="17" t="s">
        <v>150</v>
      </c>
      <c r="L1" s="60"/>
      <c r="Q1" s="50"/>
      <c r="R1" s="90"/>
      <c r="S1" s="91"/>
      <c r="T1" s="92"/>
      <c r="U1" s="92"/>
      <c r="V1" s="91"/>
      <c r="W1" s="92"/>
      <c r="X1" s="92"/>
      <c r="Y1" s="92"/>
      <c r="Z1" s="93"/>
      <c r="AA1" s="94"/>
      <c r="AB1" s="89"/>
      <c r="AC1" s="89"/>
    </row>
    <row r="2" spans="1:29">
      <c r="A2" s="58">
        <v>42663</v>
      </c>
      <c r="B2" s="47"/>
      <c r="C2" s="77" t="s">
        <v>507</v>
      </c>
      <c r="D2" s="41">
        <v>0.54861111111111105</v>
      </c>
      <c r="E2" s="42">
        <v>12</v>
      </c>
      <c r="F2" s="42">
        <v>12.3</v>
      </c>
      <c r="G2" s="42">
        <v>110</v>
      </c>
      <c r="H2" s="42">
        <v>6.5</v>
      </c>
      <c r="I2" s="61"/>
      <c r="J2" s="61"/>
      <c r="K2" s="61"/>
      <c r="R2" s="35"/>
      <c r="U2" s="33"/>
    </row>
    <row r="3" spans="1:29">
      <c r="A3" s="58">
        <v>42663</v>
      </c>
      <c r="B3" s="47">
        <v>154</v>
      </c>
      <c r="C3" s="77" t="s">
        <v>506</v>
      </c>
      <c r="D3" s="41">
        <v>0.46180555555555558</v>
      </c>
      <c r="E3" s="42">
        <v>9</v>
      </c>
      <c r="F3" s="42">
        <v>12</v>
      </c>
      <c r="G3" s="42">
        <v>80</v>
      </c>
      <c r="H3" s="42">
        <v>6.7</v>
      </c>
      <c r="I3" s="61"/>
      <c r="J3" s="61"/>
      <c r="K3" s="61"/>
      <c r="R3" s="35"/>
      <c r="U3" s="33"/>
    </row>
    <row r="4" spans="1:29">
      <c r="A4" s="58">
        <v>42663</v>
      </c>
      <c r="B4" s="47">
        <v>153</v>
      </c>
      <c r="C4" s="77" t="s">
        <v>505</v>
      </c>
      <c r="D4" s="41">
        <v>0.46527777777777773</v>
      </c>
      <c r="E4" s="42">
        <v>9</v>
      </c>
      <c r="F4" s="42">
        <v>15.5</v>
      </c>
      <c r="G4" s="42">
        <v>93</v>
      </c>
      <c r="H4" s="42">
        <v>7.33</v>
      </c>
      <c r="I4" s="61"/>
      <c r="J4" s="61"/>
      <c r="K4" s="61"/>
      <c r="R4" s="35"/>
      <c r="U4" s="33"/>
    </row>
    <row r="5" spans="1:29">
      <c r="A5" s="58">
        <v>42663</v>
      </c>
      <c r="B5" s="47">
        <v>152</v>
      </c>
      <c r="C5" s="77" t="s">
        <v>466</v>
      </c>
      <c r="D5" s="41">
        <v>0.4375</v>
      </c>
      <c r="E5" s="42">
        <v>9</v>
      </c>
      <c r="F5" s="42">
        <v>16</v>
      </c>
      <c r="G5" s="42">
        <v>95</v>
      </c>
      <c r="H5" s="42">
        <v>7.5</v>
      </c>
      <c r="I5" s="61"/>
      <c r="J5" s="61"/>
      <c r="K5" s="61"/>
      <c r="Q5" s="37"/>
      <c r="R5" s="35"/>
      <c r="U5" s="33"/>
    </row>
    <row r="6" spans="1:29">
      <c r="A6" s="58">
        <v>42663</v>
      </c>
      <c r="B6" s="47">
        <v>145.5</v>
      </c>
      <c r="C6" s="77" t="s">
        <v>351</v>
      </c>
      <c r="D6" s="41">
        <v>0.45</v>
      </c>
      <c r="E6" s="42">
        <v>10</v>
      </c>
      <c r="F6" s="42">
        <v>17</v>
      </c>
      <c r="G6" s="42">
        <v>100</v>
      </c>
      <c r="H6" s="42">
        <v>7.8</v>
      </c>
      <c r="I6" s="61"/>
      <c r="J6" s="61"/>
      <c r="K6" s="61"/>
      <c r="Q6" s="37"/>
      <c r="R6" s="35"/>
      <c r="U6" s="33"/>
    </row>
    <row r="7" spans="1:29">
      <c r="A7" s="58">
        <v>42663</v>
      </c>
      <c r="B7" s="47">
        <v>140</v>
      </c>
      <c r="C7" s="77" t="s">
        <v>464</v>
      </c>
      <c r="D7" s="41">
        <v>0.4513888888888889</v>
      </c>
      <c r="E7" s="42">
        <v>9.5</v>
      </c>
      <c r="F7" s="42">
        <v>16</v>
      </c>
      <c r="G7" s="42">
        <v>95</v>
      </c>
      <c r="H7" s="42">
        <v>7.25</v>
      </c>
      <c r="I7" s="61"/>
      <c r="J7" s="61"/>
      <c r="K7" s="61"/>
      <c r="Q7" s="37"/>
      <c r="R7" s="35"/>
      <c r="U7" s="33"/>
    </row>
    <row r="8" spans="1:29">
      <c r="A8" s="58">
        <v>42663</v>
      </c>
      <c r="B8" s="47">
        <v>138</v>
      </c>
      <c r="C8" s="77" t="s">
        <v>504</v>
      </c>
      <c r="D8" s="41">
        <v>0.44236111111111115</v>
      </c>
      <c r="E8" s="42">
        <v>8</v>
      </c>
      <c r="F8" s="42">
        <v>12</v>
      </c>
      <c r="G8" s="42">
        <v>75</v>
      </c>
      <c r="H8" s="42">
        <v>7.4</v>
      </c>
      <c r="I8" s="61"/>
      <c r="J8" s="61"/>
      <c r="K8" s="61"/>
      <c r="Q8" s="37"/>
      <c r="R8" s="35"/>
      <c r="U8" s="33"/>
    </row>
    <row r="9" spans="1:29">
      <c r="A9" s="58">
        <v>42663</v>
      </c>
      <c r="B9" s="47">
        <v>123</v>
      </c>
      <c r="C9" s="77" t="s">
        <v>503</v>
      </c>
      <c r="D9" s="41">
        <v>0.4145833333333333</v>
      </c>
      <c r="E9" s="42">
        <v>8</v>
      </c>
      <c r="F9" s="42">
        <v>18</v>
      </c>
      <c r="G9" s="42">
        <v>85</v>
      </c>
      <c r="H9" s="42"/>
      <c r="I9" s="61"/>
      <c r="J9" s="61"/>
      <c r="K9" s="61"/>
      <c r="Q9" s="37"/>
      <c r="R9" s="35"/>
      <c r="U9" s="33"/>
      <c r="V9" s="33"/>
      <c r="W9" s="33"/>
      <c r="X9" s="33"/>
    </row>
    <row r="10" spans="1:29">
      <c r="A10" s="58">
        <v>42663</v>
      </c>
      <c r="B10" s="47">
        <v>117</v>
      </c>
      <c r="C10" s="77" t="s">
        <v>502</v>
      </c>
      <c r="D10" s="41">
        <v>0.39027777777777778</v>
      </c>
      <c r="E10" s="42">
        <v>8</v>
      </c>
      <c r="F10" s="42">
        <v>16.600000000000001</v>
      </c>
      <c r="G10" s="42">
        <v>40</v>
      </c>
      <c r="H10" s="42">
        <v>7.96</v>
      </c>
      <c r="I10" s="61"/>
      <c r="J10" s="61"/>
      <c r="K10" s="61"/>
      <c r="Q10" s="37"/>
      <c r="R10" s="35"/>
      <c r="U10" s="33"/>
    </row>
    <row r="11" spans="1:29">
      <c r="A11" s="58">
        <v>42663</v>
      </c>
      <c r="B11" s="47">
        <v>115</v>
      </c>
      <c r="C11" s="77" t="s">
        <v>362</v>
      </c>
      <c r="D11" s="41">
        <v>0.41666666666666669</v>
      </c>
      <c r="E11" s="42">
        <v>7.95</v>
      </c>
      <c r="F11" s="42">
        <v>17.3</v>
      </c>
      <c r="G11" s="42">
        <v>80</v>
      </c>
      <c r="H11" s="42">
        <v>7.33</v>
      </c>
      <c r="I11" s="61"/>
      <c r="J11" s="61"/>
      <c r="K11" s="61"/>
      <c r="Q11" s="37"/>
      <c r="R11" s="35"/>
      <c r="U11" s="33"/>
    </row>
    <row r="12" spans="1:29">
      <c r="A12" s="58">
        <v>42663</v>
      </c>
      <c r="B12" s="47">
        <v>108.5</v>
      </c>
      <c r="C12" s="77" t="s">
        <v>501</v>
      </c>
      <c r="D12" s="41">
        <v>0.4861111111111111</v>
      </c>
      <c r="E12" s="42">
        <v>11</v>
      </c>
      <c r="F12" s="42">
        <v>17</v>
      </c>
      <c r="G12" s="42">
        <v>100</v>
      </c>
      <c r="H12" s="42">
        <v>7.5</v>
      </c>
      <c r="I12" s="61"/>
      <c r="J12" s="61"/>
      <c r="K12" s="61"/>
      <c r="Q12" s="37"/>
      <c r="R12" s="35"/>
      <c r="U12" s="33"/>
    </row>
    <row r="13" spans="1:29">
      <c r="A13" s="58">
        <v>42663</v>
      </c>
      <c r="B13" s="47">
        <v>94</v>
      </c>
      <c r="C13" s="77" t="s">
        <v>500</v>
      </c>
      <c r="D13" s="41">
        <v>0.52083333333333337</v>
      </c>
      <c r="E13" s="42">
        <v>9</v>
      </c>
      <c r="F13" s="42">
        <v>18</v>
      </c>
      <c r="G13" s="42">
        <v>95</v>
      </c>
      <c r="H13" s="42">
        <v>5</v>
      </c>
      <c r="I13" s="61"/>
      <c r="J13" s="61"/>
      <c r="K13" s="61"/>
      <c r="R13" s="35"/>
      <c r="U13" s="33"/>
    </row>
    <row r="14" spans="1:29">
      <c r="A14" s="58">
        <v>42663</v>
      </c>
      <c r="B14" s="47">
        <v>92</v>
      </c>
      <c r="C14" s="77" t="s">
        <v>457</v>
      </c>
      <c r="D14" s="41">
        <v>0.55208333333333337</v>
      </c>
      <c r="E14" s="42">
        <v>7</v>
      </c>
      <c r="F14" s="42">
        <v>21</v>
      </c>
      <c r="G14" s="42">
        <v>81</v>
      </c>
      <c r="H14" s="42">
        <v>7</v>
      </c>
      <c r="I14" s="61"/>
      <c r="J14" s="61"/>
      <c r="K14" s="61"/>
      <c r="R14" s="35"/>
      <c r="U14" s="33"/>
    </row>
    <row r="15" spans="1:29">
      <c r="A15" s="58">
        <v>42663</v>
      </c>
      <c r="B15" s="47">
        <v>87</v>
      </c>
      <c r="C15" s="77" t="s">
        <v>499</v>
      </c>
      <c r="D15" s="41">
        <v>0.42152777777777778</v>
      </c>
      <c r="E15" s="42">
        <v>10</v>
      </c>
      <c r="F15" s="42">
        <v>17</v>
      </c>
      <c r="G15" s="42">
        <v>100</v>
      </c>
      <c r="H15" s="42">
        <v>7.5</v>
      </c>
      <c r="I15" s="61"/>
      <c r="J15" s="61"/>
      <c r="K15" s="61"/>
      <c r="R15" s="35"/>
      <c r="U15" s="33"/>
    </row>
    <row r="16" spans="1:29">
      <c r="A16" s="58">
        <v>42663</v>
      </c>
      <c r="B16" s="47">
        <v>78</v>
      </c>
      <c r="C16" s="77" t="s">
        <v>498</v>
      </c>
      <c r="D16" s="41">
        <v>0.4513888888888889</v>
      </c>
      <c r="E16" s="42">
        <v>12</v>
      </c>
      <c r="F16" s="42">
        <v>18</v>
      </c>
      <c r="G16" s="42">
        <v>115</v>
      </c>
      <c r="H16" s="42">
        <v>8</v>
      </c>
      <c r="I16" s="61"/>
      <c r="J16" s="61"/>
      <c r="K16" s="61"/>
      <c r="R16" s="35"/>
      <c r="U16" s="33"/>
    </row>
    <row r="17" spans="1:25">
      <c r="A17" s="58">
        <v>42663</v>
      </c>
      <c r="B17" s="47">
        <v>76</v>
      </c>
      <c r="C17" s="77" t="s">
        <v>742</v>
      </c>
      <c r="D17" s="41">
        <v>0.44930555555555557</v>
      </c>
      <c r="E17" s="42">
        <v>12</v>
      </c>
      <c r="F17" s="42">
        <v>17</v>
      </c>
      <c r="G17" s="42">
        <v>125</v>
      </c>
      <c r="H17" s="42">
        <v>7.8</v>
      </c>
      <c r="I17" s="42">
        <v>2.5</v>
      </c>
      <c r="J17" s="61"/>
      <c r="K17" s="42">
        <v>32</v>
      </c>
      <c r="R17" s="35"/>
      <c r="U17" s="36"/>
    </row>
    <row r="18" spans="1:25">
      <c r="A18" s="58">
        <v>42663</v>
      </c>
      <c r="B18" s="47">
        <v>75.5</v>
      </c>
      <c r="C18" s="77" t="s">
        <v>743</v>
      </c>
      <c r="D18" s="41">
        <v>0.49652777777777773</v>
      </c>
      <c r="E18" s="42">
        <v>10</v>
      </c>
      <c r="F18" s="42">
        <v>17</v>
      </c>
      <c r="G18" s="42">
        <v>105</v>
      </c>
      <c r="H18" s="42">
        <v>7.83</v>
      </c>
      <c r="I18" s="61"/>
      <c r="J18" s="61"/>
      <c r="K18" s="61"/>
      <c r="R18" s="35"/>
      <c r="T18" s="33"/>
      <c r="U18" s="33"/>
      <c r="V18" s="33"/>
    </row>
    <row r="19" spans="1:25">
      <c r="A19" s="58">
        <v>42663</v>
      </c>
      <c r="B19" s="47">
        <v>61.2</v>
      </c>
      <c r="C19" s="77" t="s">
        <v>496</v>
      </c>
      <c r="D19" s="41">
        <v>0.41666666666666669</v>
      </c>
      <c r="E19" s="42">
        <v>9</v>
      </c>
      <c r="F19" s="42">
        <v>20</v>
      </c>
      <c r="G19" s="42">
        <v>95</v>
      </c>
      <c r="H19" s="42">
        <v>7.2</v>
      </c>
      <c r="I19" s="42">
        <v>20</v>
      </c>
      <c r="J19" s="61"/>
      <c r="K19" s="61"/>
      <c r="R19" s="35"/>
      <c r="V19" s="33"/>
      <c r="W19" s="33"/>
      <c r="X19" s="33"/>
    </row>
    <row r="20" spans="1:25">
      <c r="A20" s="58">
        <v>42663</v>
      </c>
      <c r="B20" s="47">
        <v>61</v>
      </c>
      <c r="C20" s="77" t="s">
        <v>495</v>
      </c>
      <c r="D20" s="41">
        <v>0.4375</v>
      </c>
      <c r="E20" s="42">
        <v>7</v>
      </c>
      <c r="F20" s="42">
        <v>19</v>
      </c>
      <c r="G20" s="42">
        <v>80</v>
      </c>
      <c r="H20" s="42">
        <v>7.3</v>
      </c>
      <c r="I20" s="61"/>
      <c r="J20" s="61"/>
      <c r="K20" s="61"/>
      <c r="R20" s="35"/>
      <c r="V20" s="33"/>
    </row>
    <row r="21" spans="1:25">
      <c r="A21" s="58">
        <v>42663</v>
      </c>
      <c r="B21" s="47">
        <v>60.2</v>
      </c>
      <c r="C21" s="77" t="s">
        <v>387</v>
      </c>
      <c r="D21" s="41">
        <v>0.38680555555555557</v>
      </c>
      <c r="E21" s="42">
        <v>12</v>
      </c>
      <c r="F21" s="42">
        <v>18</v>
      </c>
      <c r="G21" s="42">
        <v>140</v>
      </c>
      <c r="H21" s="42">
        <v>7.65</v>
      </c>
      <c r="I21" s="61"/>
      <c r="J21" s="61"/>
      <c r="K21" s="61"/>
      <c r="R21" s="35"/>
      <c r="V21" s="33"/>
    </row>
    <row r="22" spans="1:25">
      <c r="A22" s="58">
        <v>42663</v>
      </c>
      <c r="B22" s="47">
        <v>58.1</v>
      </c>
      <c r="C22" s="77" t="s">
        <v>494</v>
      </c>
      <c r="D22" s="41">
        <v>0.44791666666666669</v>
      </c>
      <c r="E22" s="42">
        <v>12</v>
      </c>
      <c r="F22" s="42">
        <v>18</v>
      </c>
      <c r="G22" s="42">
        <v>130</v>
      </c>
      <c r="H22" s="42">
        <v>7.5</v>
      </c>
      <c r="I22" s="61"/>
      <c r="J22" s="61"/>
      <c r="K22" s="61"/>
      <c r="R22" s="35"/>
      <c r="V22" s="33"/>
    </row>
    <row r="23" spans="1:25">
      <c r="A23" s="58">
        <v>42663</v>
      </c>
      <c r="B23" s="47">
        <v>58</v>
      </c>
      <c r="C23" s="77" t="s">
        <v>493</v>
      </c>
      <c r="D23" s="41">
        <v>0.50694444444444442</v>
      </c>
      <c r="E23" s="42">
        <v>9</v>
      </c>
      <c r="F23" s="42">
        <v>17</v>
      </c>
      <c r="G23" s="42">
        <v>85</v>
      </c>
      <c r="H23" s="42">
        <v>6</v>
      </c>
      <c r="I23" s="61"/>
      <c r="J23" s="61"/>
      <c r="K23" s="61"/>
      <c r="R23" s="35"/>
      <c r="V23" s="33"/>
      <c r="W23" s="33"/>
      <c r="X23" s="33"/>
      <c r="Y23" s="33"/>
    </row>
    <row r="24" spans="1:25">
      <c r="A24" s="58">
        <v>42663</v>
      </c>
      <c r="B24" s="47">
        <v>55</v>
      </c>
      <c r="C24" s="77" t="s">
        <v>492</v>
      </c>
      <c r="D24" s="41">
        <v>0.43958333333333338</v>
      </c>
      <c r="E24" s="42">
        <v>8</v>
      </c>
      <c r="F24" s="42">
        <v>15.6</v>
      </c>
      <c r="G24" s="42">
        <v>80</v>
      </c>
      <c r="H24" s="42">
        <v>6.5</v>
      </c>
      <c r="I24" s="61"/>
      <c r="J24" s="61"/>
      <c r="K24" s="61"/>
      <c r="R24" s="35"/>
      <c r="V24" s="33"/>
    </row>
    <row r="25" spans="1:25">
      <c r="A25" s="58">
        <v>42663</v>
      </c>
      <c r="B25" s="47">
        <v>51.5</v>
      </c>
      <c r="C25" s="77" t="s">
        <v>491</v>
      </c>
      <c r="D25" s="41">
        <v>0.45347222222222222</v>
      </c>
      <c r="E25" s="42">
        <v>3</v>
      </c>
      <c r="F25" s="42">
        <v>16</v>
      </c>
      <c r="G25" s="42">
        <v>28</v>
      </c>
      <c r="H25" s="42">
        <v>6</v>
      </c>
      <c r="I25" s="61"/>
      <c r="J25" s="61"/>
      <c r="K25" s="61"/>
      <c r="R25" s="35"/>
      <c r="V25" s="33"/>
    </row>
    <row r="26" spans="1:25">
      <c r="A26" s="58">
        <v>42663</v>
      </c>
      <c r="B26" s="47">
        <v>43.5</v>
      </c>
      <c r="C26" s="77" t="s">
        <v>490</v>
      </c>
      <c r="D26" s="41">
        <v>0.5</v>
      </c>
      <c r="E26" s="42">
        <v>10</v>
      </c>
      <c r="F26" s="42">
        <v>13</v>
      </c>
      <c r="G26" s="42">
        <v>90</v>
      </c>
      <c r="H26" s="42">
        <v>7.6</v>
      </c>
      <c r="I26" s="61"/>
      <c r="J26" s="61"/>
      <c r="K26" s="61"/>
      <c r="R26" s="35"/>
      <c r="V26" s="33"/>
    </row>
    <row r="27" spans="1:25">
      <c r="A27" s="58">
        <v>42663</v>
      </c>
      <c r="B27" s="47">
        <v>41</v>
      </c>
      <c r="C27" s="77" t="s">
        <v>489</v>
      </c>
      <c r="D27" s="41">
        <v>0.41111111111111115</v>
      </c>
      <c r="E27" s="42">
        <v>8</v>
      </c>
      <c r="F27" s="42">
        <v>20.399999999999999</v>
      </c>
      <c r="G27" s="42">
        <v>85</v>
      </c>
      <c r="H27" s="42">
        <v>7.5</v>
      </c>
      <c r="I27" s="61"/>
      <c r="J27" s="61"/>
      <c r="K27" s="61"/>
      <c r="R27" s="35"/>
      <c r="V27" s="33"/>
      <c r="W27" s="33"/>
      <c r="X27" s="33"/>
    </row>
    <row r="28" spans="1:25">
      <c r="A28" s="58">
        <v>42663</v>
      </c>
      <c r="B28" s="47">
        <v>40</v>
      </c>
      <c r="C28" s="77" t="s">
        <v>488</v>
      </c>
      <c r="D28" s="41">
        <v>0.47222222222222227</v>
      </c>
      <c r="E28" s="42">
        <v>2</v>
      </c>
      <c r="F28" s="42">
        <v>20</v>
      </c>
      <c r="G28" s="42">
        <v>18</v>
      </c>
      <c r="H28" s="42">
        <v>7.7</v>
      </c>
      <c r="I28" s="61"/>
      <c r="J28" s="61"/>
      <c r="K28" s="61"/>
      <c r="R28" s="35"/>
      <c r="V28" s="33"/>
      <c r="W28" s="33"/>
    </row>
    <row r="29" spans="1:25">
      <c r="A29" s="58">
        <v>42663</v>
      </c>
      <c r="B29" s="47">
        <v>39</v>
      </c>
      <c r="C29" s="77" t="s">
        <v>444</v>
      </c>
      <c r="D29" s="41">
        <v>0.41319444444444442</v>
      </c>
      <c r="E29" s="42">
        <v>10</v>
      </c>
      <c r="F29" s="42">
        <v>19.7</v>
      </c>
      <c r="G29" s="42">
        <v>110</v>
      </c>
      <c r="H29" s="42">
        <v>7.6</v>
      </c>
      <c r="I29" s="61"/>
      <c r="J29" s="61"/>
      <c r="K29" s="61"/>
      <c r="R29" s="35"/>
      <c r="V29" s="33"/>
    </row>
    <row r="30" spans="1:25">
      <c r="A30" s="58">
        <v>42663</v>
      </c>
      <c r="B30" s="47">
        <v>37</v>
      </c>
      <c r="C30" s="77" t="s">
        <v>486</v>
      </c>
      <c r="D30" s="41">
        <v>0.39583333333333331</v>
      </c>
      <c r="E30" s="42">
        <v>8</v>
      </c>
      <c r="F30" s="42">
        <v>19.3</v>
      </c>
      <c r="G30" s="42">
        <v>70</v>
      </c>
      <c r="H30" s="42">
        <v>4.5999999999999996</v>
      </c>
      <c r="I30" s="61"/>
      <c r="J30" s="61"/>
      <c r="K30" s="61"/>
      <c r="R30" s="35"/>
    </row>
    <row r="31" spans="1:25">
      <c r="A31" s="58">
        <v>42663</v>
      </c>
      <c r="B31" s="47">
        <v>35</v>
      </c>
      <c r="C31" s="77" t="s">
        <v>487</v>
      </c>
      <c r="D31" s="41">
        <v>0.43055555555555558</v>
      </c>
      <c r="E31" s="42">
        <v>11</v>
      </c>
      <c r="F31" s="42">
        <v>19</v>
      </c>
      <c r="G31" s="42">
        <v>115</v>
      </c>
      <c r="H31" s="42">
        <v>7.2</v>
      </c>
      <c r="I31" s="61"/>
      <c r="J31" s="61"/>
      <c r="K31" s="61"/>
      <c r="R31" s="35"/>
    </row>
    <row r="32" spans="1:25">
      <c r="A32" s="58">
        <v>42663</v>
      </c>
      <c r="B32" s="47">
        <v>32</v>
      </c>
      <c r="C32" s="77" t="s">
        <v>485</v>
      </c>
      <c r="D32" s="41">
        <v>0.47916666666666669</v>
      </c>
      <c r="E32" s="42">
        <v>3</v>
      </c>
      <c r="F32" s="42">
        <v>20</v>
      </c>
      <c r="G32" s="42">
        <v>33</v>
      </c>
      <c r="H32" s="42">
        <v>7</v>
      </c>
      <c r="I32" s="42">
        <v>15</v>
      </c>
      <c r="J32" s="42">
        <v>2</v>
      </c>
      <c r="K32" s="61"/>
      <c r="R32" s="35"/>
    </row>
    <row r="33" spans="1:18">
      <c r="A33" s="58">
        <v>42663</v>
      </c>
      <c r="B33" s="47">
        <v>30.5</v>
      </c>
      <c r="C33" s="77" t="s">
        <v>483</v>
      </c>
      <c r="D33" s="41">
        <v>0.48402777777777778</v>
      </c>
      <c r="E33" s="42">
        <v>6</v>
      </c>
      <c r="F33" s="42">
        <v>10.5</v>
      </c>
      <c r="G33" s="42">
        <v>55</v>
      </c>
      <c r="H33" s="47">
        <v>7</v>
      </c>
      <c r="I33" s="61"/>
      <c r="J33" s="61"/>
      <c r="K33" s="61"/>
      <c r="R33" s="35"/>
    </row>
    <row r="34" spans="1:18">
      <c r="A34" s="58">
        <v>42663</v>
      </c>
      <c r="B34" s="47">
        <v>30.4</v>
      </c>
      <c r="C34" s="77" t="s">
        <v>484</v>
      </c>
      <c r="D34" s="41">
        <v>0.49305555555555558</v>
      </c>
      <c r="E34" s="42">
        <v>8</v>
      </c>
      <c r="F34" s="42">
        <v>20.399999999999999</v>
      </c>
      <c r="G34" s="42">
        <v>70</v>
      </c>
      <c r="H34" s="42"/>
      <c r="I34" s="61"/>
      <c r="J34" s="61"/>
      <c r="K34" s="61"/>
      <c r="R34" s="35"/>
    </row>
    <row r="35" spans="1:18">
      <c r="A35" s="58">
        <v>42663</v>
      </c>
      <c r="B35" s="47">
        <v>25.4</v>
      </c>
      <c r="C35" s="77" t="s">
        <v>482</v>
      </c>
      <c r="D35" s="41">
        <v>0.45833333333333331</v>
      </c>
      <c r="E35" s="42">
        <v>8</v>
      </c>
      <c r="F35" s="42">
        <v>18</v>
      </c>
      <c r="G35" s="42">
        <v>85</v>
      </c>
      <c r="H35" s="47">
        <v>7.5</v>
      </c>
      <c r="I35" s="47">
        <v>0.15</v>
      </c>
      <c r="J35" s="61"/>
      <c r="K35" s="83">
        <v>75</v>
      </c>
      <c r="R35" s="35"/>
    </row>
    <row r="36" spans="1:18">
      <c r="A36" s="58">
        <v>42663</v>
      </c>
      <c r="B36" s="47">
        <v>25</v>
      </c>
      <c r="C36" s="77" t="s">
        <v>481</v>
      </c>
      <c r="D36" s="41">
        <v>0.46180555555555558</v>
      </c>
      <c r="E36" s="42">
        <v>1</v>
      </c>
      <c r="F36" s="42">
        <v>22</v>
      </c>
      <c r="G36" s="62"/>
      <c r="H36" s="47">
        <v>8.1</v>
      </c>
      <c r="I36" s="47">
        <v>0</v>
      </c>
      <c r="J36" s="47">
        <v>0.6</v>
      </c>
      <c r="K36" s="61"/>
      <c r="R36" s="35"/>
    </row>
    <row r="37" spans="1:18">
      <c r="A37" s="58">
        <v>42663</v>
      </c>
      <c r="B37" s="47">
        <v>19.5</v>
      </c>
      <c r="C37" s="77" t="s">
        <v>436</v>
      </c>
      <c r="D37" s="41">
        <v>0.44444444444444442</v>
      </c>
      <c r="E37" s="42">
        <v>19</v>
      </c>
      <c r="F37" s="42">
        <v>17</v>
      </c>
      <c r="G37" s="42">
        <v>150</v>
      </c>
      <c r="H37" s="47">
        <v>7.25</v>
      </c>
      <c r="I37" s="61"/>
      <c r="J37" s="61"/>
      <c r="K37" s="61"/>
      <c r="R37" s="35"/>
    </row>
    <row r="38" spans="1:18">
      <c r="A38" s="58">
        <v>42663</v>
      </c>
      <c r="B38" s="47">
        <v>19</v>
      </c>
      <c r="C38" s="77" t="s">
        <v>435</v>
      </c>
      <c r="D38" s="41">
        <v>0.47222222222222227</v>
      </c>
      <c r="E38" s="42">
        <v>8.1999999999999993</v>
      </c>
      <c r="F38" s="42">
        <v>15</v>
      </c>
      <c r="G38" s="63">
        <v>90</v>
      </c>
      <c r="H38" s="47">
        <v>7.4</v>
      </c>
      <c r="I38" s="61"/>
      <c r="J38" s="61"/>
      <c r="K38" s="61"/>
      <c r="R38" s="35"/>
    </row>
    <row r="39" spans="1:18">
      <c r="A39" s="58">
        <v>42663</v>
      </c>
      <c r="B39" s="47">
        <v>18.3</v>
      </c>
      <c r="C39" s="77" t="s">
        <v>480</v>
      </c>
      <c r="D39" s="41">
        <v>0.47916666666666669</v>
      </c>
      <c r="E39" s="42">
        <v>7.65</v>
      </c>
      <c r="F39" s="42">
        <v>19</v>
      </c>
      <c r="G39" s="42">
        <v>80</v>
      </c>
      <c r="H39" s="47">
        <v>7.75</v>
      </c>
      <c r="I39" s="61"/>
      <c r="J39" s="61"/>
      <c r="K39" s="61"/>
      <c r="R39" s="35"/>
    </row>
    <row r="40" spans="1:18">
      <c r="A40" s="58">
        <v>42663</v>
      </c>
      <c r="B40" s="47">
        <v>17</v>
      </c>
      <c r="C40" s="77" t="s">
        <v>479</v>
      </c>
      <c r="D40" s="41">
        <v>0.56041666666666667</v>
      </c>
      <c r="E40" s="42">
        <v>4</v>
      </c>
      <c r="F40" s="42">
        <v>18</v>
      </c>
      <c r="G40" s="42">
        <v>40</v>
      </c>
      <c r="H40" s="47">
        <v>10</v>
      </c>
      <c r="I40" s="47">
        <v>2</v>
      </c>
      <c r="J40" s="47">
        <v>1</v>
      </c>
      <c r="K40" s="47">
        <v>59</v>
      </c>
      <c r="R40" s="35"/>
    </row>
    <row r="41" spans="1:18">
      <c r="A41" s="58">
        <v>42663</v>
      </c>
      <c r="B41" s="66" t="s">
        <v>744</v>
      </c>
      <c r="C41" s="77" t="s">
        <v>478</v>
      </c>
      <c r="D41" s="41">
        <v>0.5</v>
      </c>
      <c r="E41" s="42">
        <v>2</v>
      </c>
      <c r="F41" s="42">
        <v>20</v>
      </c>
      <c r="G41" s="42">
        <v>22</v>
      </c>
      <c r="H41" s="47">
        <v>7</v>
      </c>
      <c r="I41" s="61"/>
      <c r="J41" s="61"/>
      <c r="K41" s="61"/>
      <c r="R41" s="35"/>
    </row>
    <row r="42" spans="1:18">
      <c r="A42" s="58">
        <v>42663</v>
      </c>
      <c r="B42" s="67" t="s">
        <v>745</v>
      </c>
      <c r="C42" s="77" t="s">
        <v>284</v>
      </c>
      <c r="D42" s="41">
        <v>0.45833333333333331</v>
      </c>
      <c r="E42" s="62"/>
      <c r="F42" s="42">
        <v>21</v>
      </c>
      <c r="G42" s="62"/>
      <c r="H42" s="42">
        <v>8.5</v>
      </c>
      <c r="I42" s="61"/>
      <c r="J42" s="61"/>
      <c r="K42" s="61"/>
      <c r="R42" s="35"/>
    </row>
    <row r="43" spans="1:18">
      <c r="A43" s="58">
        <v>42663</v>
      </c>
      <c r="B43" s="47">
        <v>11.5</v>
      </c>
      <c r="C43" s="77" t="s">
        <v>477</v>
      </c>
      <c r="D43" s="41">
        <v>0.43124999999999997</v>
      </c>
      <c r="E43" s="42">
        <v>17.5</v>
      </c>
      <c r="F43" s="42">
        <v>5.6</v>
      </c>
      <c r="G43" s="42">
        <v>60</v>
      </c>
      <c r="H43" s="47">
        <v>7.6</v>
      </c>
      <c r="I43" s="61"/>
      <c r="J43" s="61"/>
      <c r="K43" s="61"/>
      <c r="R43" s="35"/>
    </row>
    <row r="44" spans="1:18">
      <c r="A44" s="58">
        <v>42663</v>
      </c>
      <c r="B44" s="47">
        <v>9</v>
      </c>
      <c r="C44" s="77" t="s">
        <v>476</v>
      </c>
      <c r="D44" s="41">
        <v>0.5</v>
      </c>
      <c r="E44" s="42">
        <v>8</v>
      </c>
      <c r="F44" s="42">
        <v>20</v>
      </c>
      <c r="G44" s="42">
        <v>88</v>
      </c>
      <c r="H44" s="47">
        <v>7</v>
      </c>
      <c r="I44" s="61"/>
      <c r="J44" s="61"/>
      <c r="K44" s="61"/>
      <c r="R44" s="35"/>
    </row>
    <row r="45" spans="1:18">
      <c r="A45" s="58">
        <v>42663</v>
      </c>
      <c r="B45" s="67" t="s">
        <v>747</v>
      </c>
      <c r="C45" s="77" t="s">
        <v>276</v>
      </c>
      <c r="D45" s="41">
        <v>0.45833333333333331</v>
      </c>
      <c r="E45" s="42">
        <v>8</v>
      </c>
      <c r="F45" s="42">
        <v>18</v>
      </c>
      <c r="G45" s="47">
        <v>90</v>
      </c>
      <c r="H45" s="42">
        <v>7.3</v>
      </c>
      <c r="I45" s="42">
        <v>5</v>
      </c>
      <c r="J45" s="42">
        <v>2</v>
      </c>
      <c r="K45" s="61"/>
      <c r="R45" s="35"/>
    </row>
    <row r="46" spans="1:18">
      <c r="A46" s="58">
        <v>42663</v>
      </c>
      <c r="B46" s="67" t="s">
        <v>746</v>
      </c>
      <c r="C46" s="77" t="s">
        <v>273</v>
      </c>
      <c r="D46" s="41">
        <v>0.45833333333333331</v>
      </c>
      <c r="E46" s="42">
        <v>7.5</v>
      </c>
      <c r="F46" s="42">
        <v>20</v>
      </c>
      <c r="G46" s="47">
        <v>58</v>
      </c>
      <c r="H46" s="42">
        <v>6</v>
      </c>
      <c r="I46" s="61"/>
      <c r="J46" s="61"/>
      <c r="K46" s="61"/>
      <c r="R46" s="35"/>
    </row>
    <row r="47" spans="1:18">
      <c r="A47" s="58">
        <v>42663</v>
      </c>
      <c r="B47" s="47">
        <v>5.7</v>
      </c>
      <c r="C47" s="77" t="s">
        <v>475</v>
      </c>
      <c r="D47" s="41">
        <v>0.45833333333333331</v>
      </c>
      <c r="E47" s="42">
        <v>7.9</v>
      </c>
      <c r="F47" s="62"/>
      <c r="G47" s="62"/>
      <c r="H47" s="47">
        <v>7.9</v>
      </c>
      <c r="I47" s="47">
        <v>12</v>
      </c>
      <c r="J47" s="47">
        <v>1</v>
      </c>
      <c r="K47" s="61"/>
      <c r="R47" s="35"/>
    </row>
    <row r="48" spans="1:18">
      <c r="A48" s="58">
        <v>42663</v>
      </c>
      <c r="B48" s="67" t="s">
        <v>748</v>
      </c>
      <c r="C48" s="77" t="s">
        <v>271</v>
      </c>
      <c r="D48" s="41">
        <v>0.46458333333333335</v>
      </c>
      <c r="E48" s="42">
        <v>6</v>
      </c>
      <c r="F48" s="42">
        <v>18</v>
      </c>
      <c r="G48" s="47">
        <v>65</v>
      </c>
      <c r="H48" s="42">
        <v>5</v>
      </c>
      <c r="I48" s="61"/>
      <c r="J48" s="61"/>
      <c r="K48" s="61"/>
      <c r="R48" s="35"/>
    </row>
    <row r="49" spans="1:18">
      <c r="A49" s="58">
        <v>42663</v>
      </c>
      <c r="B49" s="47">
        <v>5.6</v>
      </c>
      <c r="C49" s="77" t="s">
        <v>474</v>
      </c>
      <c r="D49" s="41">
        <v>0.52777777777777779</v>
      </c>
      <c r="E49" s="42">
        <v>8</v>
      </c>
      <c r="F49" s="47">
        <v>17.5</v>
      </c>
      <c r="G49" s="47">
        <v>85</v>
      </c>
      <c r="H49" s="47">
        <v>7.2</v>
      </c>
      <c r="I49" s="61"/>
      <c r="J49" s="61"/>
      <c r="K49" s="61"/>
      <c r="R49" s="35"/>
    </row>
    <row r="50" spans="1:18">
      <c r="A50" s="58">
        <v>42663</v>
      </c>
      <c r="B50" s="47">
        <v>3.2</v>
      </c>
      <c r="C50" s="77" t="s">
        <v>473</v>
      </c>
      <c r="D50" s="41">
        <v>0.41666666666666669</v>
      </c>
      <c r="E50" s="42">
        <v>7</v>
      </c>
      <c r="F50" s="42">
        <v>18.399999999999999</v>
      </c>
      <c r="G50" s="62"/>
      <c r="H50" s="42">
        <v>6.8</v>
      </c>
      <c r="I50" s="61"/>
      <c r="J50" s="61"/>
      <c r="K50" s="61"/>
      <c r="R50" s="35"/>
    </row>
    <row r="51" spans="1:18">
      <c r="A51" s="58">
        <v>42663</v>
      </c>
      <c r="B51" s="47">
        <v>2.9</v>
      </c>
      <c r="C51" s="77" t="s">
        <v>472</v>
      </c>
      <c r="D51" s="41">
        <v>0.46736111111111112</v>
      </c>
      <c r="E51" s="42">
        <v>4</v>
      </c>
      <c r="F51" s="42">
        <v>12</v>
      </c>
      <c r="G51" s="47">
        <v>37</v>
      </c>
      <c r="H51" s="42">
        <v>6</v>
      </c>
      <c r="I51" s="61"/>
      <c r="J51" s="61"/>
      <c r="K51" s="61"/>
      <c r="R51" s="35"/>
    </row>
    <row r="52" spans="1:18">
      <c r="A52" s="58">
        <v>42663</v>
      </c>
      <c r="B52" s="67" t="s">
        <v>749</v>
      </c>
      <c r="C52" s="77" t="s">
        <v>263</v>
      </c>
      <c r="D52" s="41">
        <v>0.73472222222222217</v>
      </c>
      <c r="E52" s="62"/>
      <c r="F52" s="42">
        <v>20</v>
      </c>
      <c r="G52" s="47">
        <v>55</v>
      </c>
      <c r="H52" s="47">
        <v>7</v>
      </c>
      <c r="I52" s="47">
        <v>3</v>
      </c>
      <c r="J52" s="47">
        <v>2</v>
      </c>
      <c r="K52" s="61"/>
      <c r="R52" s="35"/>
    </row>
    <row r="53" spans="1:18">
      <c r="A53" s="58">
        <v>42663</v>
      </c>
      <c r="B53" s="67" t="s">
        <v>750</v>
      </c>
      <c r="C53" s="77" t="s">
        <v>471</v>
      </c>
      <c r="D53" s="41">
        <v>0.3888888888888889</v>
      </c>
      <c r="E53" s="42">
        <v>13.7</v>
      </c>
      <c r="F53" s="42">
        <v>18</v>
      </c>
      <c r="G53" s="47">
        <v>100</v>
      </c>
      <c r="H53" s="42">
        <v>7.6</v>
      </c>
      <c r="I53" s="42">
        <v>1</v>
      </c>
      <c r="J53" s="61"/>
      <c r="K53" s="61"/>
      <c r="R53" s="35"/>
    </row>
    <row r="54" spans="1:18">
      <c r="A54" s="58">
        <v>42663</v>
      </c>
      <c r="B54" s="67" t="s">
        <v>751</v>
      </c>
      <c r="C54" s="77" t="s">
        <v>249</v>
      </c>
      <c r="D54" s="41">
        <v>0.62708333333333333</v>
      </c>
      <c r="E54" s="42">
        <v>6.5</v>
      </c>
      <c r="F54" s="42">
        <v>20</v>
      </c>
      <c r="G54" s="47">
        <v>75</v>
      </c>
      <c r="H54" s="42"/>
      <c r="I54" s="61"/>
      <c r="J54" s="61"/>
      <c r="K54" s="61"/>
      <c r="R54" s="35"/>
    </row>
    <row r="55" spans="1:18">
      <c r="A55" s="58">
        <v>42663</v>
      </c>
      <c r="B55" s="68" t="s">
        <v>739</v>
      </c>
      <c r="C55" s="77" t="s">
        <v>291</v>
      </c>
      <c r="D55" s="41">
        <v>0.4861111111111111</v>
      </c>
      <c r="E55" s="42">
        <v>5.2</v>
      </c>
      <c r="F55" s="42">
        <v>20</v>
      </c>
      <c r="G55" s="47">
        <v>54</v>
      </c>
      <c r="H55" s="42">
        <v>5.25</v>
      </c>
      <c r="I55" s="61"/>
      <c r="J55" s="61"/>
      <c r="K55" s="61"/>
      <c r="R55" s="35"/>
    </row>
    <row r="56" spans="1:18">
      <c r="A56" s="58">
        <v>42663</v>
      </c>
      <c r="B56" s="47">
        <v>-1</v>
      </c>
      <c r="C56" s="77" t="s">
        <v>297</v>
      </c>
      <c r="D56" s="41">
        <v>0.47916666666666669</v>
      </c>
      <c r="E56" s="62"/>
      <c r="F56" s="42">
        <v>18</v>
      </c>
      <c r="G56" s="47">
        <v>56</v>
      </c>
      <c r="H56" s="42">
        <v>7.6</v>
      </c>
      <c r="I56" s="61"/>
      <c r="J56" s="61"/>
      <c r="K56" s="61"/>
      <c r="R56" s="35"/>
    </row>
    <row r="57" spans="1:18">
      <c r="A57" s="58"/>
      <c r="B57" s="47">
        <v>-2</v>
      </c>
      <c r="C57" s="77" t="s">
        <v>200</v>
      </c>
      <c r="D57" s="41">
        <v>0.45833333333333331</v>
      </c>
      <c r="E57" s="42">
        <v>6</v>
      </c>
      <c r="F57" s="42">
        <v>20</v>
      </c>
      <c r="G57" s="47">
        <v>80</v>
      </c>
      <c r="H57" s="42">
        <v>7</v>
      </c>
      <c r="I57" s="61"/>
      <c r="J57" s="61"/>
      <c r="K57" s="61"/>
      <c r="R57" s="35"/>
    </row>
    <row r="58" spans="1:18">
      <c r="A58" s="58">
        <v>42663</v>
      </c>
      <c r="B58" s="47">
        <v>-7</v>
      </c>
      <c r="C58" s="77" t="s">
        <v>233</v>
      </c>
      <c r="D58" s="41">
        <v>0.51041666666666663</v>
      </c>
      <c r="E58" s="42">
        <v>6.4</v>
      </c>
      <c r="F58" s="42">
        <v>23</v>
      </c>
      <c r="G58" s="47">
        <v>74</v>
      </c>
      <c r="H58" s="42">
        <v>7.71</v>
      </c>
      <c r="I58" s="61"/>
      <c r="J58" s="61"/>
      <c r="K58" s="61"/>
      <c r="R58" s="35"/>
    </row>
    <row r="59" spans="1:18">
      <c r="A59" s="58">
        <v>42663</v>
      </c>
      <c r="B59" s="47">
        <v>-9.1</v>
      </c>
      <c r="C59" s="77" t="s">
        <v>225</v>
      </c>
      <c r="D59" s="41">
        <v>0.44444444444444442</v>
      </c>
      <c r="E59" s="42">
        <v>8.6</v>
      </c>
      <c r="F59" s="42">
        <v>15</v>
      </c>
      <c r="G59" s="47">
        <v>90</v>
      </c>
      <c r="H59" s="42">
        <v>7</v>
      </c>
      <c r="I59" s="42">
        <v>0</v>
      </c>
      <c r="J59" s="42">
        <v>0.25</v>
      </c>
      <c r="K59" s="61"/>
      <c r="R59" s="35"/>
    </row>
    <row r="60" spans="1:18">
      <c r="A60" s="58">
        <v>42663</v>
      </c>
      <c r="B60" s="47">
        <v>-11.2</v>
      </c>
      <c r="C60" s="77" t="s">
        <v>215</v>
      </c>
      <c r="D60" s="41">
        <v>0.45833333333333331</v>
      </c>
      <c r="E60" s="42">
        <v>4.5999999999999996</v>
      </c>
      <c r="F60" s="42">
        <v>20</v>
      </c>
      <c r="G60" s="47">
        <v>50</v>
      </c>
      <c r="H60" s="42">
        <v>7</v>
      </c>
      <c r="I60" s="61"/>
      <c r="J60" s="61"/>
      <c r="K60" s="61"/>
      <c r="R60" s="35"/>
    </row>
    <row r="61" spans="1:18">
      <c r="R61" s="35"/>
    </row>
    <row r="62" spans="1:18">
      <c r="R62" s="35"/>
    </row>
    <row r="63" spans="1:18">
      <c r="R63" s="35"/>
    </row>
  </sheetData>
  <sortState ref="A3:K60">
    <sortCondition descending="1" ref="B3:B60"/>
  </sortState>
  <phoneticPr fontId="17" type="noConversion"/>
  <pageMargins left="0.7" right="0.7" top="0.75" bottom="0.75" header="0.3" footer="0.3"/>
  <pageSetup fitToHeight="2" orientation="landscape"/>
  <headerFooter>
    <oddHeader>&amp;C&amp;"Calibri,Regular"&amp;K000000Day in the Life of the Hudson River_x000D_Chemistry Data 10/21/16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7"/>
  <sheetViews>
    <sheetView topLeftCell="A7" workbookViewId="0">
      <selection activeCell="F11" sqref="F11"/>
    </sheetView>
  </sheetViews>
  <sheetFormatPr baseColWidth="10" defaultColWidth="8.83203125" defaultRowHeight="14" x14ac:dyDescent="0"/>
  <cols>
    <col min="1" max="1" width="8.83203125" style="28"/>
    <col min="2" max="2" width="10.6640625" bestFit="1" customWidth="1"/>
    <col min="9" max="9" width="3.6640625" customWidth="1"/>
    <col min="15" max="15" width="5" customWidth="1"/>
    <col min="16" max="16" width="15.5" customWidth="1"/>
  </cols>
  <sheetData>
    <row r="1" spans="1:16" ht="60">
      <c r="A1" s="71" t="s">
        <v>199</v>
      </c>
      <c r="B1" s="72" t="s">
        <v>122</v>
      </c>
      <c r="C1" s="73" t="s">
        <v>116</v>
      </c>
      <c r="D1" s="74" t="s">
        <v>752</v>
      </c>
      <c r="E1" s="74" t="s">
        <v>753</v>
      </c>
      <c r="F1" s="74" t="s">
        <v>754</v>
      </c>
      <c r="G1" s="74" t="s">
        <v>755</v>
      </c>
      <c r="H1" s="74" t="s">
        <v>756</v>
      </c>
      <c r="I1" s="75" t="s">
        <v>151</v>
      </c>
      <c r="J1" s="74" t="s">
        <v>152</v>
      </c>
      <c r="K1" s="74" t="s">
        <v>153</v>
      </c>
      <c r="L1" s="74" t="s">
        <v>759</v>
      </c>
      <c r="M1" s="74" t="s">
        <v>758</v>
      </c>
      <c r="N1" s="74" t="s">
        <v>757</v>
      </c>
      <c r="O1" s="75" t="s">
        <v>154</v>
      </c>
      <c r="P1" s="76" t="s">
        <v>155</v>
      </c>
    </row>
    <row r="2" spans="1:16">
      <c r="A2" s="48">
        <v>153</v>
      </c>
      <c r="B2" s="58">
        <v>42663</v>
      </c>
      <c r="C2" s="42" t="s">
        <v>467</v>
      </c>
      <c r="D2" s="41">
        <v>0.40625</v>
      </c>
      <c r="E2" s="41">
        <v>0.43124999999999997</v>
      </c>
      <c r="F2" s="42">
        <v>50</v>
      </c>
      <c r="G2" s="42">
        <v>20</v>
      </c>
      <c r="H2" s="42">
        <v>30</v>
      </c>
      <c r="I2" s="42" t="s">
        <v>212</v>
      </c>
      <c r="J2" s="61"/>
      <c r="K2" s="61"/>
      <c r="L2" s="61"/>
      <c r="M2" s="61"/>
      <c r="N2" s="61"/>
      <c r="O2" s="61"/>
      <c r="P2" s="61"/>
    </row>
    <row r="3" spans="1:16">
      <c r="A3" s="48">
        <v>152.19999999999999</v>
      </c>
      <c r="B3" s="58">
        <v>42663</v>
      </c>
      <c r="C3" s="42" t="s">
        <v>605</v>
      </c>
      <c r="D3" s="41">
        <v>0.43888888888888888</v>
      </c>
      <c r="E3" s="41">
        <v>0.52083333333333337</v>
      </c>
      <c r="F3" s="42">
        <v>244</v>
      </c>
      <c r="G3" s="42">
        <v>232</v>
      </c>
      <c r="H3" s="42">
        <v>12</v>
      </c>
      <c r="I3" s="42" t="s">
        <v>212</v>
      </c>
      <c r="J3" s="61"/>
      <c r="K3" s="61"/>
      <c r="L3" s="61"/>
      <c r="M3" s="61"/>
      <c r="N3" s="61"/>
      <c r="O3" s="61"/>
      <c r="P3" s="61"/>
    </row>
    <row r="4" spans="1:16" ht="28">
      <c r="A4" s="48">
        <v>140</v>
      </c>
      <c r="B4" s="58">
        <v>42663</v>
      </c>
      <c r="C4" s="42" t="s">
        <v>537</v>
      </c>
      <c r="D4" s="41">
        <v>0.38541666666666669</v>
      </c>
      <c r="E4" s="41">
        <v>0.5</v>
      </c>
      <c r="F4" s="42">
        <v>48</v>
      </c>
      <c r="G4" s="42">
        <v>123</v>
      </c>
      <c r="H4" s="42">
        <v>75</v>
      </c>
      <c r="I4" s="42" t="s">
        <v>212</v>
      </c>
      <c r="J4" s="61"/>
      <c r="K4" s="61"/>
      <c r="L4" s="61"/>
      <c r="M4" s="61"/>
      <c r="N4" s="61"/>
      <c r="O4" s="61"/>
      <c r="P4" s="69" t="s">
        <v>628</v>
      </c>
    </row>
    <row r="5" spans="1:16">
      <c r="A5" s="48">
        <v>123</v>
      </c>
      <c r="B5" s="58">
        <v>42663</v>
      </c>
      <c r="C5" s="42" t="s">
        <v>558</v>
      </c>
      <c r="D5" s="41">
        <v>0.43055555555555558</v>
      </c>
      <c r="E5" s="41">
        <v>0.50624999999999998</v>
      </c>
      <c r="F5" s="42">
        <v>61</v>
      </c>
      <c r="G5" s="42">
        <v>5</v>
      </c>
      <c r="H5" s="42">
        <v>56</v>
      </c>
      <c r="I5" s="42" t="s">
        <v>212</v>
      </c>
      <c r="J5" s="61"/>
      <c r="K5" s="61"/>
      <c r="L5" s="61"/>
      <c r="M5" s="61"/>
      <c r="N5" s="61"/>
      <c r="O5" s="61"/>
      <c r="P5" s="61"/>
    </row>
    <row r="6" spans="1:16">
      <c r="A6" s="48">
        <v>117.5</v>
      </c>
      <c r="B6" s="58">
        <v>42663</v>
      </c>
      <c r="C6" s="42" t="s">
        <v>627</v>
      </c>
      <c r="D6" s="41">
        <v>0.3972222222222222</v>
      </c>
      <c r="E6" s="41">
        <v>0.54166666666666663</v>
      </c>
      <c r="F6" s="42">
        <v>80</v>
      </c>
      <c r="G6" s="42">
        <v>50</v>
      </c>
      <c r="H6" s="42">
        <v>30</v>
      </c>
      <c r="I6" s="42" t="s">
        <v>212</v>
      </c>
      <c r="J6" s="61"/>
      <c r="K6" s="61"/>
      <c r="L6" s="61"/>
      <c r="M6" s="61"/>
      <c r="N6" s="61"/>
      <c r="O6" s="61"/>
      <c r="P6" s="61"/>
    </row>
    <row r="7" spans="1:16">
      <c r="A7" s="48">
        <v>108.5</v>
      </c>
      <c r="B7" s="58">
        <v>42663</v>
      </c>
      <c r="C7" s="42" t="s">
        <v>501</v>
      </c>
      <c r="D7" s="41">
        <v>0.41180555555555554</v>
      </c>
      <c r="E7" s="41">
        <v>0.46736111111111112</v>
      </c>
      <c r="F7" s="42">
        <v>25</v>
      </c>
      <c r="G7" s="42">
        <v>0</v>
      </c>
      <c r="H7" s="42">
        <v>25</v>
      </c>
      <c r="I7" s="42" t="s">
        <v>212</v>
      </c>
      <c r="J7" s="61"/>
      <c r="K7" s="61"/>
      <c r="L7" s="61"/>
      <c r="M7" s="61"/>
      <c r="N7" s="61"/>
      <c r="O7" s="61"/>
      <c r="P7" s="61"/>
    </row>
    <row r="8" spans="1:16">
      <c r="A8" s="48">
        <v>100.5</v>
      </c>
      <c r="B8" s="58">
        <v>42663</v>
      </c>
      <c r="C8" s="42" t="s">
        <v>593</v>
      </c>
      <c r="D8" s="41">
        <v>0.44722222222222219</v>
      </c>
      <c r="E8" s="41">
        <v>0.46527777777777773</v>
      </c>
      <c r="F8" s="42">
        <v>13</v>
      </c>
      <c r="G8" s="42">
        <v>6</v>
      </c>
      <c r="H8" s="42">
        <v>7</v>
      </c>
      <c r="I8" s="42" t="s">
        <v>212</v>
      </c>
      <c r="J8" s="61"/>
      <c r="K8" s="61"/>
      <c r="L8" s="61"/>
      <c r="M8" s="61"/>
      <c r="N8" s="61"/>
      <c r="O8" s="61"/>
      <c r="P8" s="61"/>
    </row>
    <row r="9" spans="1:16">
      <c r="A9" s="48">
        <v>97</v>
      </c>
      <c r="B9" s="58">
        <v>42663</v>
      </c>
      <c r="C9" s="42" t="s">
        <v>626</v>
      </c>
      <c r="D9" s="41">
        <v>0.4770833333333333</v>
      </c>
      <c r="E9" s="41">
        <v>0.51041666666666663</v>
      </c>
      <c r="F9" s="42">
        <v>400</v>
      </c>
      <c r="G9" s="42">
        <v>250</v>
      </c>
      <c r="H9" s="42">
        <v>150</v>
      </c>
      <c r="I9" s="42" t="s">
        <v>212</v>
      </c>
      <c r="J9" s="41">
        <v>0.41319444444444442</v>
      </c>
      <c r="K9" s="41">
        <v>0.4770833333333333</v>
      </c>
      <c r="L9" s="42">
        <v>0</v>
      </c>
      <c r="M9" s="42">
        <v>400</v>
      </c>
      <c r="N9" s="42">
        <v>400</v>
      </c>
      <c r="O9" s="42" t="s">
        <v>212</v>
      </c>
      <c r="P9" s="61"/>
    </row>
    <row r="10" spans="1:16">
      <c r="A10" s="48">
        <v>94</v>
      </c>
      <c r="B10" s="58">
        <v>42663</v>
      </c>
      <c r="C10" s="42" t="s">
        <v>528</v>
      </c>
      <c r="D10" s="41">
        <v>0.4069444444444445</v>
      </c>
      <c r="E10" s="41">
        <v>0.47222222222222227</v>
      </c>
      <c r="F10" s="42">
        <v>17.5</v>
      </c>
      <c r="G10" s="42">
        <v>6.5</v>
      </c>
      <c r="H10" s="42">
        <v>11</v>
      </c>
      <c r="I10" s="42" t="s">
        <v>212</v>
      </c>
      <c r="J10" s="41">
        <v>0.5131944444444444</v>
      </c>
      <c r="K10" s="41">
        <v>0.55694444444444446</v>
      </c>
      <c r="L10" s="42">
        <v>6.5</v>
      </c>
      <c r="M10" s="42">
        <v>29</v>
      </c>
      <c r="N10" s="42">
        <f>29-6.5</f>
        <v>22.5</v>
      </c>
      <c r="O10" s="42" t="s">
        <v>212</v>
      </c>
      <c r="P10" s="61"/>
    </row>
    <row r="11" spans="1:16">
      <c r="A11" s="48">
        <v>92</v>
      </c>
      <c r="B11" s="58">
        <v>42663</v>
      </c>
      <c r="C11" s="42" t="s">
        <v>457</v>
      </c>
      <c r="D11" s="41">
        <v>0.41666666666666669</v>
      </c>
      <c r="E11" s="41">
        <v>0.48333333333333334</v>
      </c>
      <c r="F11" s="61"/>
      <c r="G11" s="61"/>
      <c r="H11" s="61"/>
      <c r="I11" s="42" t="s">
        <v>212</v>
      </c>
      <c r="J11" s="41">
        <v>0.48333333333333334</v>
      </c>
      <c r="K11" s="41">
        <v>0.54305555555555551</v>
      </c>
      <c r="L11" s="42"/>
      <c r="M11" s="42"/>
      <c r="N11" s="42"/>
      <c r="O11" s="42" t="s">
        <v>212</v>
      </c>
      <c r="P11" s="61"/>
    </row>
    <row r="12" spans="1:16">
      <c r="A12" s="48">
        <v>87</v>
      </c>
      <c r="B12" s="58">
        <v>42663</v>
      </c>
      <c r="C12" s="42" t="s">
        <v>499</v>
      </c>
      <c r="D12" s="41">
        <v>0.4152777777777778</v>
      </c>
      <c r="E12" s="41">
        <v>0.4375</v>
      </c>
      <c r="F12" s="61"/>
      <c r="G12" s="61"/>
      <c r="H12" s="61"/>
      <c r="I12" s="42" t="s">
        <v>212</v>
      </c>
      <c r="J12" s="41">
        <v>0.4375</v>
      </c>
      <c r="K12" s="41">
        <v>0.54513888888888895</v>
      </c>
      <c r="L12" s="42"/>
      <c r="M12" s="42"/>
      <c r="N12" s="42"/>
      <c r="O12" s="42" t="s">
        <v>212</v>
      </c>
      <c r="P12" s="61"/>
    </row>
    <row r="13" spans="1:16">
      <c r="A13" s="48">
        <v>78</v>
      </c>
      <c r="B13" s="58">
        <v>42663</v>
      </c>
      <c r="C13" s="42" t="s">
        <v>498</v>
      </c>
      <c r="D13" s="41">
        <v>0.40277777777777773</v>
      </c>
      <c r="E13" s="41">
        <v>0.4548611111111111</v>
      </c>
      <c r="F13" s="42">
        <v>27</v>
      </c>
      <c r="G13" s="42">
        <v>30</v>
      </c>
      <c r="H13" s="42">
        <v>3</v>
      </c>
      <c r="I13" s="42" t="s">
        <v>212</v>
      </c>
      <c r="J13" s="41">
        <v>0.4548611111111111</v>
      </c>
      <c r="K13" s="41">
        <v>0.53819444444444442</v>
      </c>
      <c r="L13" s="42">
        <v>30</v>
      </c>
      <c r="M13" s="42">
        <v>21</v>
      </c>
      <c r="N13" s="42">
        <v>9</v>
      </c>
      <c r="O13" s="42" t="s">
        <v>212</v>
      </c>
      <c r="P13" s="61"/>
    </row>
    <row r="14" spans="1:16">
      <c r="A14" s="48">
        <v>76.400000000000006</v>
      </c>
      <c r="B14" s="58">
        <v>42663</v>
      </c>
      <c r="C14" s="42" t="s">
        <v>625</v>
      </c>
      <c r="D14" s="41">
        <v>0.4513888888888889</v>
      </c>
      <c r="E14" s="41">
        <v>0.46527777777777773</v>
      </c>
      <c r="F14" s="61"/>
      <c r="G14" s="61"/>
      <c r="H14" s="61"/>
      <c r="I14" s="42" t="s">
        <v>212</v>
      </c>
      <c r="J14" s="41">
        <v>0.46527777777777773</v>
      </c>
      <c r="K14" s="41">
        <v>0.53819444444444442</v>
      </c>
      <c r="L14" s="42"/>
      <c r="M14" s="42"/>
      <c r="N14" s="42">
        <v>60</v>
      </c>
      <c r="O14" s="42" t="s">
        <v>212</v>
      </c>
      <c r="P14" s="61"/>
    </row>
    <row r="15" spans="1:16">
      <c r="A15" s="48">
        <v>76</v>
      </c>
      <c r="B15" s="58">
        <v>42663</v>
      </c>
      <c r="C15" s="42" t="s">
        <v>497</v>
      </c>
      <c r="D15" s="61"/>
      <c r="E15" s="61"/>
      <c r="F15" s="61"/>
      <c r="G15" s="61"/>
      <c r="H15" s="61"/>
      <c r="I15" s="61"/>
      <c r="J15" s="41">
        <v>0.4375</v>
      </c>
      <c r="K15" s="41">
        <v>0.46875</v>
      </c>
      <c r="L15" s="42">
        <v>64.5</v>
      </c>
      <c r="M15" s="42">
        <v>66</v>
      </c>
      <c r="N15" s="42">
        <v>1.5</v>
      </c>
      <c r="O15" s="42" t="s">
        <v>212</v>
      </c>
      <c r="P15" s="61"/>
    </row>
    <row r="16" spans="1:16">
      <c r="A16" s="48">
        <v>65</v>
      </c>
      <c r="B16" s="58">
        <v>42663</v>
      </c>
      <c r="C16" s="42" t="s">
        <v>521</v>
      </c>
      <c r="D16" s="42"/>
      <c r="E16" s="61"/>
      <c r="F16" s="61"/>
      <c r="G16" s="61"/>
      <c r="H16" s="61"/>
      <c r="I16" s="61"/>
      <c r="J16" s="41">
        <v>0.42708333333333331</v>
      </c>
      <c r="K16" s="41">
        <v>0.48958333333333331</v>
      </c>
      <c r="L16" s="42"/>
      <c r="M16" s="42"/>
      <c r="N16" s="42"/>
      <c r="O16" s="42" t="s">
        <v>212</v>
      </c>
      <c r="P16" s="61"/>
    </row>
    <row r="17" spans="1:16">
      <c r="A17" s="48">
        <v>61.2</v>
      </c>
      <c r="B17" s="58">
        <v>42663</v>
      </c>
      <c r="C17" s="42" t="s">
        <v>496</v>
      </c>
      <c r="D17" s="42"/>
      <c r="E17" s="61"/>
      <c r="F17" s="61"/>
      <c r="G17" s="61"/>
      <c r="H17" s="61"/>
      <c r="I17" s="61"/>
      <c r="J17" s="41">
        <v>0.41180555555555554</v>
      </c>
      <c r="K17" s="41">
        <v>0.50694444444444442</v>
      </c>
      <c r="L17" s="42">
        <v>18</v>
      </c>
      <c r="M17" s="42">
        <v>70</v>
      </c>
      <c r="N17" s="42">
        <v>52</v>
      </c>
      <c r="O17" s="42" t="s">
        <v>212</v>
      </c>
      <c r="P17" s="61"/>
    </row>
    <row r="18" spans="1:16">
      <c r="A18" s="48">
        <v>61</v>
      </c>
      <c r="B18" s="58">
        <v>42663</v>
      </c>
      <c r="C18" s="42" t="s">
        <v>495</v>
      </c>
      <c r="D18" s="42"/>
      <c r="E18" s="61"/>
      <c r="F18" s="61"/>
      <c r="G18" s="61"/>
      <c r="H18" s="61"/>
      <c r="I18" s="61"/>
      <c r="J18" s="41">
        <v>0.40972222222222227</v>
      </c>
      <c r="K18" s="41">
        <v>0.52083333333333337</v>
      </c>
      <c r="L18" s="42">
        <v>12.6</v>
      </c>
      <c r="M18" s="42">
        <v>94</v>
      </c>
      <c r="N18" s="42">
        <v>81.400000000000006</v>
      </c>
      <c r="O18" s="42" t="s">
        <v>212</v>
      </c>
      <c r="P18" s="61"/>
    </row>
    <row r="19" spans="1:16">
      <c r="A19" s="48">
        <v>60</v>
      </c>
      <c r="B19" s="58">
        <v>42663</v>
      </c>
      <c r="C19" s="42" t="s">
        <v>390</v>
      </c>
      <c r="D19" s="42"/>
      <c r="E19" s="61"/>
      <c r="F19" s="61"/>
      <c r="G19" s="61"/>
      <c r="H19" s="61"/>
      <c r="I19" s="61"/>
      <c r="J19" s="41">
        <v>0.42708333333333331</v>
      </c>
      <c r="K19" s="41">
        <v>0.47916666666666669</v>
      </c>
      <c r="L19" s="42">
        <v>27</v>
      </c>
      <c r="M19" s="42">
        <v>65</v>
      </c>
      <c r="N19" s="42">
        <v>38</v>
      </c>
      <c r="O19" s="42" t="s">
        <v>212</v>
      </c>
      <c r="P19" s="61"/>
    </row>
    <row r="20" spans="1:16">
      <c r="A20" s="48">
        <v>58.1</v>
      </c>
      <c r="B20" s="58">
        <v>42663</v>
      </c>
      <c r="C20" s="42" t="s">
        <v>624</v>
      </c>
      <c r="D20" s="42"/>
      <c r="E20" s="61"/>
      <c r="F20" s="61"/>
      <c r="G20" s="61"/>
      <c r="H20" s="61"/>
      <c r="I20" s="61"/>
      <c r="J20" s="41">
        <v>0.39305555555555555</v>
      </c>
      <c r="K20" s="41">
        <v>0.4597222222222222</v>
      </c>
      <c r="L20" s="42">
        <v>61</v>
      </c>
      <c r="M20" s="42">
        <v>79</v>
      </c>
      <c r="N20" s="42">
        <v>18</v>
      </c>
      <c r="O20" s="42" t="s">
        <v>212</v>
      </c>
      <c r="P20" s="61"/>
    </row>
    <row r="21" spans="1:16">
      <c r="A21" s="48">
        <v>58</v>
      </c>
      <c r="B21" s="58">
        <v>42663</v>
      </c>
      <c r="C21" s="42" t="s">
        <v>623</v>
      </c>
      <c r="D21" s="42"/>
      <c r="E21" s="61"/>
      <c r="F21" s="61"/>
      <c r="G21" s="61"/>
      <c r="H21" s="61"/>
      <c r="I21" s="61"/>
      <c r="J21" s="41">
        <v>0.40625</v>
      </c>
      <c r="K21" s="41">
        <v>0.51874999999999993</v>
      </c>
      <c r="L21" s="42">
        <v>36.6</v>
      </c>
      <c r="M21" s="42">
        <v>94.5</v>
      </c>
      <c r="N21" s="42">
        <f>94.5-36.6</f>
        <v>57.9</v>
      </c>
      <c r="O21" s="42" t="s">
        <v>212</v>
      </c>
      <c r="P21" s="61"/>
    </row>
    <row r="22" spans="1:16">
      <c r="A22" s="48">
        <v>55</v>
      </c>
      <c r="B22" s="58">
        <v>42663</v>
      </c>
      <c r="C22" s="42" t="s">
        <v>492</v>
      </c>
      <c r="D22" s="42"/>
      <c r="E22" s="61"/>
      <c r="F22" s="61"/>
      <c r="G22" s="61"/>
      <c r="H22" s="61"/>
      <c r="I22" s="61"/>
      <c r="J22" s="41">
        <v>0.41666666666666669</v>
      </c>
      <c r="K22" s="41">
        <v>0.5</v>
      </c>
      <c r="L22" s="42">
        <v>2</v>
      </c>
      <c r="M22" s="42">
        <v>8.5</v>
      </c>
      <c r="N22" s="42">
        <v>6.5</v>
      </c>
      <c r="O22" s="42" t="s">
        <v>212</v>
      </c>
      <c r="P22" s="61"/>
    </row>
    <row r="23" spans="1:16">
      <c r="A23" s="48">
        <v>51.5</v>
      </c>
      <c r="B23" s="58">
        <v>42663</v>
      </c>
      <c r="C23" s="42" t="s">
        <v>491</v>
      </c>
      <c r="D23" s="41">
        <v>0.40833333333333338</v>
      </c>
      <c r="E23" s="41">
        <v>0.43194444444444446</v>
      </c>
      <c r="F23" s="42">
        <v>34</v>
      </c>
      <c r="G23" s="42">
        <v>29</v>
      </c>
      <c r="H23" s="42">
        <v>5</v>
      </c>
      <c r="I23" s="42" t="s">
        <v>212</v>
      </c>
      <c r="J23" s="41">
        <v>0.46388888888888885</v>
      </c>
      <c r="K23" s="41">
        <v>0.54305555555555551</v>
      </c>
      <c r="L23" s="42">
        <v>7.62</v>
      </c>
      <c r="M23" s="42">
        <v>30.48</v>
      </c>
      <c r="N23" s="42">
        <v>22.86</v>
      </c>
      <c r="O23" s="42" t="s">
        <v>212</v>
      </c>
      <c r="P23" s="61"/>
    </row>
    <row r="24" spans="1:16" ht="56">
      <c r="A24" s="48">
        <v>41</v>
      </c>
      <c r="B24" s="58">
        <v>42663</v>
      </c>
      <c r="C24" s="42" t="s">
        <v>621</v>
      </c>
      <c r="D24" s="42"/>
      <c r="E24" s="42"/>
      <c r="F24" s="61"/>
      <c r="G24" s="61"/>
      <c r="H24" s="61"/>
      <c r="I24" s="61"/>
      <c r="J24" s="41">
        <v>0.47222222222222227</v>
      </c>
      <c r="K24" s="41">
        <v>0.50972222222222219</v>
      </c>
      <c r="L24" s="42">
        <v>7</v>
      </c>
      <c r="M24" s="42">
        <v>28</v>
      </c>
      <c r="N24" s="42">
        <v>21</v>
      </c>
      <c r="O24" s="42" t="s">
        <v>212</v>
      </c>
      <c r="P24" s="69" t="s">
        <v>622</v>
      </c>
    </row>
    <row r="25" spans="1:16">
      <c r="A25" s="48">
        <v>40</v>
      </c>
      <c r="B25" s="58">
        <v>42663</v>
      </c>
      <c r="C25" s="42" t="s">
        <v>402</v>
      </c>
      <c r="D25" s="61"/>
      <c r="E25" s="61"/>
      <c r="F25" s="61"/>
      <c r="G25" s="61"/>
      <c r="H25" s="61"/>
      <c r="I25" s="61"/>
      <c r="J25" s="41">
        <v>0.44236111111111115</v>
      </c>
      <c r="K25" s="41">
        <v>0.53611111111111109</v>
      </c>
      <c r="L25" s="42"/>
      <c r="M25" s="42"/>
      <c r="N25" s="42"/>
      <c r="O25" s="42" t="s">
        <v>212</v>
      </c>
      <c r="P25" s="61"/>
    </row>
    <row r="26" spans="1:16">
      <c r="A26" s="48">
        <v>39</v>
      </c>
      <c r="B26" s="58">
        <v>42663</v>
      </c>
      <c r="C26" s="42" t="s">
        <v>444</v>
      </c>
      <c r="D26" s="41">
        <v>0.40972222222222227</v>
      </c>
      <c r="E26" s="41">
        <v>0.51388888888888895</v>
      </c>
      <c r="F26" s="42">
        <v>108</v>
      </c>
      <c r="G26" s="42">
        <v>89</v>
      </c>
      <c r="H26" s="42">
        <v>9</v>
      </c>
      <c r="I26" s="42" t="s">
        <v>212</v>
      </c>
      <c r="J26" s="41">
        <v>0.38680555555555557</v>
      </c>
      <c r="K26" s="41">
        <v>0.40972222222222227</v>
      </c>
      <c r="L26" s="42">
        <v>82</v>
      </c>
      <c r="M26" s="42">
        <v>108</v>
      </c>
      <c r="N26" s="42">
        <v>26</v>
      </c>
      <c r="O26" s="42" t="s">
        <v>212</v>
      </c>
      <c r="P26" s="61"/>
    </row>
    <row r="27" spans="1:16">
      <c r="A27" s="48">
        <v>38</v>
      </c>
      <c r="B27" s="58">
        <v>42663</v>
      </c>
      <c r="C27" s="42" t="s">
        <v>404</v>
      </c>
      <c r="D27" s="61"/>
      <c r="E27" s="61"/>
      <c r="F27" s="61"/>
      <c r="G27" s="61"/>
      <c r="H27" s="61"/>
      <c r="I27" s="61"/>
      <c r="J27" s="41">
        <v>0.4069444444444445</v>
      </c>
      <c r="K27" s="41">
        <v>0.51874999999999993</v>
      </c>
      <c r="L27" s="42">
        <v>10</v>
      </c>
      <c r="M27" s="42">
        <v>40</v>
      </c>
      <c r="N27" s="42">
        <v>30</v>
      </c>
      <c r="O27" s="42" t="s">
        <v>212</v>
      </c>
      <c r="P27" s="61"/>
    </row>
    <row r="28" spans="1:16" ht="28">
      <c r="A28" s="48">
        <v>37</v>
      </c>
      <c r="B28" s="58">
        <v>42663</v>
      </c>
      <c r="C28" s="42" t="s">
        <v>579</v>
      </c>
      <c r="D28" s="41">
        <v>0.35416666666666669</v>
      </c>
      <c r="E28" s="41">
        <v>0.39583333333333331</v>
      </c>
      <c r="F28" s="42">
        <v>73</v>
      </c>
      <c r="G28" s="42">
        <v>85</v>
      </c>
      <c r="H28" s="42">
        <v>12</v>
      </c>
      <c r="I28" s="42" t="s">
        <v>212</v>
      </c>
      <c r="J28" s="41">
        <v>0.39583333333333331</v>
      </c>
      <c r="K28" s="41">
        <v>0.47916666666666669</v>
      </c>
      <c r="L28" s="42">
        <v>85</v>
      </c>
      <c r="M28" s="42">
        <v>75</v>
      </c>
      <c r="N28" s="42">
        <v>10</v>
      </c>
      <c r="O28" s="42" t="s">
        <v>212</v>
      </c>
      <c r="P28" s="69" t="s">
        <v>619</v>
      </c>
    </row>
    <row r="29" spans="1:16">
      <c r="A29" s="48">
        <v>32</v>
      </c>
      <c r="B29" s="58">
        <v>42663</v>
      </c>
      <c r="C29" s="42" t="s">
        <v>485</v>
      </c>
      <c r="D29" s="42"/>
      <c r="E29" s="61"/>
      <c r="F29" s="61"/>
      <c r="G29" s="61"/>
      <c r="H29" s="61"/>
      <c r="I29" s="61"/>
      <c r="J29" s="41">
        <v>0.39583333333333331</v>
      </c>
      <c r="K29" s="41">
        <v>0.58333333333333337</v>
      </c>
      <c r="L29" s="42"/>
      <c r="M29" s="42"/>
      <c r="N29" s="42">
        <v>330</v>
      </c>
      <c r="O29" s="42" t="s">
        <v>212</v>
      </c>
      <c r="P29" s="61"/>
    </row>
    <row r="30" spans="1:16">
      <c r="A30" s="48">
        <v>30.5</v>
      </c>
      <c r="B30" s="58">
        <v>42663</v>
      </c>
      <c r="C30" s="42" t="s">
        <v>620</v>
      </c>
      <c r="D30" s="42"/>
      <c r="E30" s="61"/>
      <c r="F30" s="61"/>
      <c r="G30" s="61"/>
      <c r="H30" s="61"/>
      <c r="I30" s="61"/>
      <c r="J30" s="41">
        <v>0.46875</v>
      </c>
      <c r="K30" s="41">
        <v>0.52430555555555558</v>
      </c>
      <c r="L30" s="42">
        <v>24</v>
      </c>
      <c r="M30" s="42">
        <v>56</v>
      </c>
      <c r="N30" s="42">
        <v>32</v>
      </c>
      <c r="O30" s="42" t="s">
        <v>212</v>
      </c>
      <c r="P30" s="61"/>
    </row>
    <row r="31" spans="1:16">
      <c r="A31" s="48">
        <v>30.4</v>
      </c>
      <c r="B31" s="58">
        <v>42663</v>
      </c>
      <c r="C31" s="42" t="s">
        <v>620</v>
      </c>
      <c r="D31" s="42"/>
      <c r="E31" s="61"/>
      <c r="F31" s="61"/>
      <c r="G31" s="61"/>
      <c r="H31" s="61"/>
      <c r="I31" s="61"/>
      <c r="J31" s="41">
        <v>0.41319444444444442</v>
      </c>
      <c r="K31" s="41">
        <v>0.43124999999999997</v>
      </c>
      <c r="L31" s="42"/>
      <c r="M31" s="42"/>
      <c r="N31" s="42">
        <v>18</v>
      </c>
      <c r="O31" s="42" t="s">
        <v>212</v>
      </c>
      <c r="P31" s="61"/>
    </row>
    <row r="32" spans="1:16">
      <c r="A32" s="48">
        <v>28</v>
      </c>
      <c r="B32" s="58">
        <v>42663</v>
      </c>
      <c r="C32" s="42" t="s">
        <v>546</v>
      </c>
      <c r="D32" s="42"/>
      <c r="E32" s="61"/>
      <c r="F32" s="61"/>
      <c r="G32" s="61"/>
      <c r="H32" s="61"/>
      <c r="I32" s="61"/>
      <c r="J32" s="41">
        <v>0.40277777777777773</v>
      </c>
      <c r="K32" s="41">
        <v>0.50694444444444442</v>
      </c>
      <c r="L32" s="42">
        <v>20</v>
      </c>
      <c r="M32" s="42">
        <v>93</v>
      </c>
      <c r="N32" s="42">
        <v>73</v>
      </c>
      <c r="O32" s="42" t="s">
        <v>212</v>
      </c>
      <c r="P32" s="61"/>
    </row>
    <row r="33" spans="1:16" ht="28">
      <c r="A33" s="48">
        <v>25.4</v>
      </c>
      <c r="B33" s="58">
        <v>42663</v>
      </c>
      <c r="C33" s="42" t="s">
        <v>618</v>
      </c>
      <c r="D33" s="42"/>
      <c r="E33" s="61"/>
      <c r="F33" s="61"/>
      <c r="G33" s="61"/>
      <c r="H33" s="61"/>
      <c r="I33" s="61"/>
      <c r="J33" s="41">
        <v>0.37916666666666665</v>
      </c>
      <c r="K33" s="41">
        <v>0.5444444444444444</v>
      </c>
      <c r="L33" s="42">
        <v>215.2</v>
      </c>
      <c r="M33" s="42">
        <v>110</v>
      </c>
      <c r="N33" s="42">
        <v>115.2</v>
      </c>
      <c r="O33" s="42" t="s">
        <v>212</v>
      </c>
      <c r="P33" s="69" t="s">
        <v>619</v>
      </c>
    </row>
    <row r="34" spans="1:16">
      <c r="A34" s="48">
        <v>25</v>
      </c>
      <c r="B34" s="58">
        <v>42663</v>
      </c>
      <c r="C34" s="42" t="s">
        <v>481</v>
      </c>
      <c r="D34" s="42"/>
      <c r="E34" s="61"/>
      <c r="F34" s="61"/>
      <c r="G34" s="61"/>
      <c r="H34" s="61"/>
      <c r="I34" s="61"/>
      <c r="J34" s="41">
        <v>0.3923611111111111</v>
      </c>
      <c r="K34" s="41">
        <v>0.47916666666666669</v>
      </c>
      <c r="L34" s="42">
        <v>30</v>
      </c>
      <c r="M34" s="42">
        <v>93</v>
      </c>
      <c r="N34" s="42">
        <v>63</v>
      </c>
      <c r="O34" s="42" t="s">
        <v>212</v>
      </c>
      <c r="P34" s="61"/>
    </row>
    <row r="35" spans="1:16">
      <c r="A35" s="48">
        <v>19.5</v>
      </c>
      <c r="B35" s="58">
        <v>42663</v>
      </c>
      <c r="C35" s="42" t="s">
        <v>617</v>
      </c>
      <c r="D35" s="42"/>
      <c r="E35" s="61"/>
      <c r="F35" s="61"/>
      <c r="G35" s="61"/>
      <c r="H35" s="61"/>
      <c r="I35" s="61"/>
      <c r="J35" s="41">
        <v>0.41666666666666669</v>
      </c>
      <c r="K35" s="41">
        <v>0.43541666666666662</v>
      </c>
      <c r="L35" s="42">
        <v>97.5</v>
      </c>
      <c r="M35" s="42">
        <v>80</v>
      </c>
      <c r="N35" s="42">
        <v>7.5</v>
      </c>
      <c r="O35" s="42" t="s">
        <v>212</v>
      </c>
      <c r="P35" s="61"/>
    </row>
    <row r="36" spans="1:16">
      <c r="A36" s="48">
        <v>18.3</v>
      </c>
      <c r="B36" s="58">
        <v>42663</v>
      </c>
      <c r="C36" s="42" t="s">
        <v>569</v>
      </c>
      <c r="D36" s="42"/>
      <c r="E36" s="61"/>
      <c r="F36" s="61"/>
      <c r="G36" s="61"/>
      <c r="H36" s="61"/>
      <c r="I36" s="61"/>
      <c r="J36" s="41">
        <v>0.41666666666666669</v>
      </c>
      <c r="K36" s="41">
        <v>0.5</v>
      </c>
      <c r="L36" s="42"/>
      <c r="M36" s="42"/>
      <c r="N36" s="42"/>
      <c r="O36" s="42" t="s">
        <v>212</v>
      </c>
      <c r="P36" s="61"/>
    </row>
    <row r="37" spans="1:16">
      <c r="A37" s="48">
        <v>17</v>
      </c>
      <c r="B37" s="58">
        <v>42663</v>
      </c>
      <c r="C37" s="42" t="s">
        <v>616</v>
      </c>
      <c r="D37" s="42"/>
      <c r="E37" s="61"/>
      <c r="F37" s="61"/>
      <c r="G37" s="61"/>
      <c r="H37" s="61"/>
      <c r="I37" s="61"/>
      <c r="J37" s="41">
        <v>6.458333333333334E-2</v>
      </c>
      <c r="K37" s="42"/>
      <c r="L37" s="42"/>
      <c r="M37" s="42"/>
      <c r="N37" s="42"/>
      <c r="O37" s="42" t="s">
        <v>212</v>
      </c>
      <c r="P37" s="61"/>
    </row>
    <row r="38" spans="1:16">
      <c r="A38" s="66" t="s">
        <v>744</v>
      </c>
      <c r="B38" s="58">
        <v>42663</v>
      </c>
      <c r="C38" s="42" t="s">
        <v>615</v>
      </c>
      <c r="D38" s="42"/>
      <c r="E38" s="61"/>
      <c r="F38" s="61"/>
      <c r="G38" s="61"/>
      <c r="H38" s="61"/>
      <c r="I38" s="61"/>
      <c r="J38" s="41">
        <v>0.44375000000000003</v>
      </c>
      <c r="K38" s="41">
        <v>0.5</v>
      </c>
      <c r="L38" s="42">
        <v>92.4</v>
      </c>
      <c r="M38" s="42">
        <v>129</v>
      </c>
      <c r="N38" s="42">
        <v>36.6</v>
      </c>
      <c r="O38" s="42" t="s">
        <v>212</v>
      </c>
      <c r="P38" s="61"/>
    </row>
    <row r="39" spans="1:16">
      <c r="A39" s="48">
        <v>11.5</v>
      </c>
      <c r="B39" s="58">
        <v>42663</v>
      </c>
      <c r="C39" s="42" t="s">
        <v>477</v>
      </c>
      <c r="D39" s="42"/>
      <c r="E39" s="61"/>
      <c r="F39" s="61"/>
      <c r="G39" s="61"/>
      <c r="H39" s="61"/>
      <c r="I39" s="61"/>
      <c r="J39" s="41">
        <v>0.40625</v>
      </c>
      <c r="K39" s="41">
        <v>0.55208333333333337</v>
      </c>
      <c r="L39" s="42">
        <v>27</v>
      </c>
      <c r="M39" s="42">
        <v>83</v>
      </c>
      <c r="N39" s="42">
        <v>56</v>
      </c>
      <c r="O39" s="42" t="s">
        <v>212</v>
      </c>
      <c r="P39" s="61"/>
    </row>
    <row r="40" spans="1:16" ht="56">
      <c r="A40" s="48">
        <v>9</v>
      </c>
      <c r="B40" s="58">
        <v>42663</v>
      </c>
      <c r="C40" s="42" t="s">
        <v>566</v>
      </c>
      <c r="D40" s="41">
        <v>0.52083333333333337</v>
      </c>
      <c r="E40" s="41">
        <v>0.53263888888888888</v>
      </c>
      <c r="F40" s="42">
        <v>79</v>
      </c>
      <c r="G40" s="42">
        <v>82</v>
      </c>
      <c r="H40" s="42">
        <v>3</v>
      </c>
      <c r="I40" s="42" t="s">
        <v>212</v>
      </c>
      <c r="J40" s="41">
        <v>0.4375</v>
      </c>
      <c r="K40" s="41">
        <v>0.52083333333333337</v>
      </c>
      <c r="L40" s="42">
        <v>99</v>
      </c>
      <c r="M40" s="42">
        <v>79</v>
      </c>
      <c r="N40" s="42">
        <v>20</v>
      </c>
      <c r="O40" s="42" t="s">
        <v>212</v>
      </c>
      <c r="P40" s="69" t="s">
        <v>614</v>
      </c>
    </row>
    <row r="41" spans="1:16">
      <c r="A41" s="48">
        <v>5.6</v>
      </c>
      <c r="B41" s="58">
        <v>42663</v>
      </c>
      <c r="C41" s="42" t="s">
        <v>474</v>
      </c>
      <c r="D41" s="41">
        <v>0.51388888888888895</v>
      </c>
      <c r="E41" s="41">
        <v>0.57638888888888895</v>
      </c>
      <c r="F41" s="61"/>
      <c r="G41" s="61"/>
      <c r="H41" s="61"/>
      <c r="I41" s="42" t="s">
        <v>212</v>
      </c>
      <c r="J41" s="61"/>
      <c r="K41" s="61"/>
      <c r="L41" s="61"/>
      <c r="M41" s="61"/>
      <c r="N41" s="61"/>
      <c r="O41" s="61"/>
      <c r="P41" s="61"/>
    </row>
    <row r="42" spans="1:16">
      <c r="A42" s="48">
        <v>2.9</v>
      </c>
      <c r="B42" s="58">
        <v>42663</v>
      </c>
      <c r="C42" s="42" t="s">
        <v>472</v>
      </c>
      <c r="D42" s="61"/>
      <c r="E42" s="61"/>
      <c r="F42" s="61"/>
      <c r="G42" s="61"/>
      <c r="H42" s="61"/>
      <c r="I42" s="61"/>
      <c r="J42" s="41">
        <v>0.4375</v>
      </c>
      <c r="K42" s="61"/>
      <c r="L42" s="61"/>
      <c r="M42" s="61"/>
      <c r="N42" s="61"/>
      <c r="O42" s="42" t="s">
        <v>212</v>
      </c>
      <c r="P42" s="61"/>
    </row>
    <row r="43" spans="1:16">
      <c r="A43" s="67" t="s">
        <v>760</v>
      </c>
      <c r="B43" s="58">
        <v>42663</v>
      </c>
      <c r="C43" s="42" t="s">
        <v>263</v>
      </c>
      <c r="D43" s="61"/>
      <c r="E43" s="61"/>
      <c r="F43" s="61"/>
      <c r="G43" s="61"/>
      <c r="H43" s="61"/>
      <c r="I43" s="61"/>
      <c r="J43" s="41">
        <v>0.36805555555555558</v>
      </c>
      <c r="K43" s="61"/>
      <c r="L43" s="61"/>
      <c r="M43" s="61"/>
      <c r="N43" s="61"/>
      <c r="O43" s="42" t="s">
        <v>212</v>
      </c>
      <c r="P43" s="61"/>
    </row>
    <row r="44" spans="1:16">
      <c r="A44" s="47">
        <v>-2</v>
      </c>
      <c r="B44" s="58">
        <v>42663</v>
      </c>
      <c r="C44" s="42" t="s">
        <v>200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42"/>
      <c r="P44" s="69" t="s">
        <v>206</v>
      </c>
    </row>
    <row r="45" spans="1:16">
      <c r="A45" s="48">
        <v>-7</v>
      </c>
      <c r="B45" s="58">
        <v>42663</v>
      </c>
      <c r="C45" s="42" t="s">
        <v>233</v>
      </c>
      <c r="D45" s="61"/>
      <c r="E45" s="61"/>
      <c r="F45" s="61"/>
      <c r="G45" s="61"/>
      <c r="H45" s="61"/>
      <c r="I45" s="61"/>
      <c r="J45" s="41">
        <v>0.5</v>
      </c>
      <c r="K45" s="41">
        <v>0.53125</v>
      </c>
      <c r="L45" s="42">
        <v>150</v>
      </c>
      <c r="M45" s="42">
        <v>200</v>
      </c>
      <c r="N45" s="42">
        <v>50</v>
      </c>
      <c r="O45" s="42" t="s">
        <v>212</v>
      </c>
      <c r="P45" s="61"/>
    </row>
    <row r="46" spans="1:16">
      <c r="A46" s="47">
        <v>-9.1</v>
      </c>
      <c r="B46" s="58">
        <v>42663</v>
      </c>
      <c r="C46" s="42" t="s">
        <v>224</v>
      </c>
      <c r="D46" s="70"/>
      <c r="E46" s="70"/>
      <c r="F46" s="61"/>
      <c r="G46" s="61"/>
      <c r="H46" s="61"/>
      <c r="I46" s="61"/>
      <c r="J46" s="41">
        <v>0.4777777777777778</v>
      </c>
      <c r="K46" s="41">
        <v>0.51041666666666663</v>
      </c>
      <c r="L46" s="42">
        <v>3000</v>
      </c>
      <c r="M46" s="42">
        <v>2500</v>
      </c>
      <c r="N46" s="42">
        <v>11.1</v>
      </c>
      <c r="O46" s="42" t="s">
        <v>212</v>
      </c>
      <c r="P46" s="61"/>
    </row>
    <row r="47" spans="1:16">
      <c r="A47" s="47">
        <v>-11.2</v>
      </c>
      <c r="B47" s="58">
        <v>42663</v>
      </c>
      <c r="C47" s="42" t="s">
        <v>215</v>
      </c>
      <c r="D47" s="61"/>
      <c r="E47" s="61"/>
      <c r="F47" s="61"/>
      <c r="G47" s="61"/>
      <c r="H47" s="61"/>
      <c r="I47" s="61"/>
      <c r="J47" s="41">
        <v>0.40625</v>
      </c>
      <c r="K47" s="41">
        <v>0.46180555555555558</v>
      </c>
      <c r="L47" s="42">
        <v>40</v>
      </c>
      <c r="M47" s="42">
        <v>90</v>
      </c>
      <c r="N47" s="42">
        <v>50</v>
      </c>
      <c r="O47" s="42" t="s">
        <v>212</v>
      </c>
      <c r="P47" s="61"/>
    </row>
  </sheetData>
  <sortState ref="A2:P47">
    <sortCondition descending="1" ref="A2:A47"/>
  </sortState>
  <phoneticPr fontId="17" type="noConversion"/>
  <pageMargins left="0.7" right="0.7" top="0.75" bottom="0.75" header="0.3" footer="0.3"/>
  <pageSetup scale="81" fitToHeight="2" orientation="landscape" horizontalDpi="4294967292" verticalDpi="4294967292"/>
  <headerFooter>
    <oddHeader>&amp;C&amp;"Calibri,Regular"&amp;K000000Day in the Life of the Hudson River_x000D_Tides 10/20/16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19" workbookViewId="0">
      <selection activeCell="Q47" sqref="Q47"/>
    </sheetView>
  </sheetViews>
  <sheetFormatPr baseColWidth="10" defaultColWidth="8.83203125" defaultRowHeight="14" x14ac:dyDescent="0"/>
  <cols>
    <col min="1" max="1" width="9.83203125" style="28" customWidth="1"/>
    <col min="2" max="2" width="8.33203125" customWidth="1"/>
    <col min="3" max="3" width="14" customWidth="1"/>
    <col min="5" max="5" width="8" customWidth="1"/>
    <col min="6" max="6" width="8.5" customWidth="1"/>
    <col min="7" max="7" width="6.1640625" customWidth="1"/>
    <col min="8" max="8" width="6.83203125" customWidth="1"/>
    <col min="9" max="9" width="5.33203125" customWidth="1"/>
    <col min="10" max="10" width="4.6640625" customWidth="1"/>
    <col min="11" max="11" width="5.83203125" customWidth="1"/>
    <col min="12" max="12" width="18.83203125" style="39" customWidth="1"/>
  </cols>
  <sheetData>
    <row r="1" spans="1:12" ht="57">
      <c r="A1" s="30" t="s">
        <v>199</v>
      </c>
      <c r="B1" s="19" t="s">
        <v>122</v>
      </c>
      <c r="C1" s="19" t="s">
        <v>116</v>
      </c>
      <c r="D1" s="19" t="s">
        <v>156</v>
      </c>
      <c r="E1" s="19" t="s">
        <v>157</v>
      </c>
      <c r="F1" s="20" t="s">
        <v>158</v>
      </c>
      <c r="G1" s="19" t="s">
        <v>159</v>
      </c>
      <c r="H1" s="19" t="s">
        <v>160</v>
      </c>
      <c r="I1" s="19" t="s">
        <v>161</v>
      </c>
      <c r="J1" s="19" t="s">
        <v>162</v>
      </c>
      <c r="K1" s="19" t="s">
        <v>163</v>
      </c>
      <c r="L1" s="19" t="s">
        <v>155</v>
      </c>
    </row>
    <row r="2" spans="1:12">
      <c r="A2" s="48">
        <v>154</v>
      </c>
      <c r="B2" s="58">
        <v>42663</v>
      </c>
      <c r="C2" s="42" t="s">
        <v>562</v>
      </c>
      <c r="D2" s="41">
        <v>0.42708333333333331</v>
      </c>
      <c r="E2" s="49"/>
      <c r="F2" s="42">
        <v>11.08</v>
      </c>
      <c r="G2" s="42">
        <v>0.22</v>
      </c>
      <c r="H2" s="49"/>
      <c r="I2" s="49"/>
      <c r="J2" s="49"/>
      <c r="K2" s="49"/>
      <c r="L2" s="80"/>
    </row>
    <row r="3" spans="1:12">
      <c r="A3" s="48">
        <v>153</v>
      </c>
      <c r="B3" s="58">
        <v>42663</v>
      </c>
      <c r="C3" s="42" t="s">
        <v>561</v>
      </c>
      <c r="D3" s="41">
        <v>0.45624999999999999</v>
      </c>
      <c r="E3" s="42">
        <v>495</v>
      </c>
      <c r="F3" s="42">
        <v>16.5</v>
      </c>
      <c r="G3" s="42">
        <v>0.32100000000000001</v>
      </c>
      <c r="H3" s="42" t="s">
        <v>551</v>
      </c>
      <c r="I3" s="42" t="s">
        <v>212</v>
      </c>
      <c r="J3" s="49"/>
      <c r="K3" s="49"/>
      <c r="L3" s="80"/>
    </row>
    <row r="4" spans="1:12">
      <c r="A4" s="48">
        <v>152</v>
      </c>
      <c r="B4" s="58">
        <v>42663</v>
      </c>
      <c r="C4" s="42" t="s">
        <v>560</v>
      </c>
      <c r="D4" s="41">
        <v>0.41319444444444442</v>
      </c>
      <c r="E4" s="42">
        <v>104.8</v>
      </c>
      <c r="F4" s="42">
        <v>3.5</v>
      </c>
      <c r="G4" s="42">
        <v>7.0000000000000007E-2</v>
      </c>
      <c r="H4" s="42" t="s">
        <v>551</v>
      </c>
      <c r="I4" s="42" t="s">
        <v>212</v>
      </c>
      <c r="J4" s="49"/>
      <c r="K4" s="49"/>
      <c r="L4" s="80"/>
    </row>
    <row r="5" spans="1:12">
      <c r="A5" s="48">
        <v>145.5</v>
      </c>
      <c r="B5" s="58">
        <v>42663</v>
      </c>
      <c r="C5" s="42" t="s">
        <v>559</v>
      </c>
      <c r="D5" s="41">
        <v>0.41111111111111115</v>
      </c>
      <c r="E5" s="49"/>
      <c r="F5" s="42">
        <v>32</v>
      </c>
      <c r="G5" s="49"/>
      <c r="H5" s="49"/>
      <c r="I5" s="49"/>
      <c r="J5" s="49"/>
      <c r="K5" s="49"/>
      <c r="L5" s="80"/>
    </row>
    <row r="6" spans="1:12">
      <c r="A6" s="48">
        <v>140</v>
      </c>
      <c r="B6" s="58">
        <v>42663</v>
      </c>
      <c r="C6" s="42" t="s">
        <v>537</v>
      </c>
      <c r="D6" s="41">
        <v>0.46875</v>
      </c>
      <c r="E6" s="42">
        <v>81</v>
      </c>
      <c r="F6" s="42">
        <v>2.7</v>
      </c>
      <c r="G6" s="42">
        <v>5.0000000000000001E-3</v>
      </c>
      <c r="H6" s="42" t="s">
        <v>551</v>
      </c>
      <c r="I6" s="42" t="s">
        <v>212</v>
      </c>
      <c r="J6" s="49"/>
      <c r="K6" s="49"/>
      <c r="L6" s="80"/>
    </row>
    <row r="7" spans="1:12" ht="13" customHeight="1">
      <c r="A7" s="48">
        <v>138</v>
      </c>
      <c r="B7" s="58">
        <v>42663</v>
      </c>
      <c r="C7" s="42" t="s">
        <v>536</v>
      </c>
      <c r="D7" s="41">
        <v>0.44722222222222219</v>
      </c>
      <c r="E7" s="42">
        <v>14.2</v>
      </c>
      <c r="F7" s="49"/>
      <c r="G7" s="49"/>
      <c r="H7" s="49"/>
      <c r="I7" s="42" t="s">
        <v>212</v>
      </c>
      <c r="J7" s="49"/>
      <c r="K7" s="49"/>
      <c r="L7" s="80"/>
    </row>
    <row r="8" spans="1:12">
      <c r="A8" s="48">
        <v>123</v>
      </c>
      <c r="B8" s="58">
        <v>42663</v>
      </c>
      <c r="C8" s="42" t="s">
        <v>558</v>
      </c>
      <c r="D8" s="41">
        <v>0.45624999999999999</v>
      </c>
      <c r="E8" s="42">
        <v>104</v>
      </c>
      <c r="F8" s="42">
        <v>3.5</v>
      </c>
      <c r="G8" s="49"/>
      <c r="H8" s="49"/>
      <c r="I8" s="42" t="s">
        <v>212</v>
      </c>
      <c r="J8" s="49"/>
      <c r="K8" s="49"/>
      <c r="L8" s="80"/>
    </row>
    <row r="9" spans="1:12">
      <c r="A9" s="48">
        <v>117.5</v>
      </c>
      <c r="B9" s="58">
        <v>42663</v>
      </c>
      <c r="C9" s="42" t="s">
        <v>557</v>
      </c>
      <c r="D9" s="41">
        <v>0.41666666666666669</v>
      </c>
      <c r="E9" s="42">
        <v>495</v>
      </c>
      <c r="F9" s="42">
        <v>16.5</v>
      </c>
      <c r="G9" s="42">
        <v>0.32</v>
      </c>
      <c r="H9" s="49"/>
      <c r="I9" s="42" t="s">
        <v>212</v>
      </c>
      <c r="J9" s="49"/>
      <c r="K9" s="49"/>
      <c r="L9" s="80"/>
    </row>
    <row r="10" spans="1:12">
      <c r="A10" s="48">
        <v>108.5</v>
      </c>
      <c r="B10" s="58">
        <v>42663</v>
      </c>
      <c r="C10" s="41" t="s">
        <v>501</v>
      </c>
      <c r="D10" s="41">
        <v>0.45208333333333334</v>
      </c>
      <c r="E10" s="42">
        <v>350</v>
      </c>
      <c r="F10" s="42">
        <v>11.7</v>
      </c>
      <c r="G10" s="42">
        <v>0.22700000000000001</v>
      </c>
      <c r="H10" s="42" t="s">
        <v>551</v>
      </c>
      <c r="I10" s="42" t="s">
        <v>212</v>
      </c>
      <c r="J10" s="49"/>
      <c r="K10" s="49"/>
      <c r="L10" s="80"/>
    </row>
    <row r="11" spans="1:12">
      <c r="A11" s="48">
        <v>102</v>
      </c>
      <c r="B11" s="58">
        <v>42663</v>
      </c>
      <c r="C11" s="42" t="s">
        <v>364</v>
      </c>
      <c r="D11" s="41">
        <v>0.46527777777777773</v>
      </c>
      <c r="E11" s="42">
        <v>250</v>
      </c>
      <c r="F11" s="42">
        <v>8.3000000000000007</v>
      </c>
      <c r="G11" s="49"/>
      <c r="H11" s="49"/>
      <c r="I11" s="42"/>
      <c r="J11" s="49"/>
      <c r="K11" s="49"/>
      <c r="L11" s="80"/>
    </row>
    <row r="12" spans="1:12">
      <c r="A12" s="48">
        <v>97</v>
      </c>
      <c r="B12" s="58">
        <v>42663</v>
      </c>
      <c r="C12" s="42" t="s">
        <v>556</v>
      </c>
      <c r="D12" s="41">
        <v>0.4513888888888889</v>
      </c>
      <c r="E12" s="42">
        <v>250</v>
      </c>
      <c r="F12" s="42">
        <v>8.3000000000000007</v>
      </c>
      <c r="G12" s="49"/>
      <c r="H12" s="49"/>
      <c r="I12" s="42" t="s">
        <v>212</v>
      </c>
      <c r="J12" s="49"/>
      <c r="K12" s="49"/>
      <c r="L12" s="80"/>
    </row>
    <row r="13" spans="1:12">
      <c r="A13" s="48">
        <v>94</v>
      </c>
      <c r="B13" s="58">
        <v>42663</v>
      </c>
      <c r="C13" s="42" t="s">
        <v>528</v>
      </c>
      <c r="D13" s="41">
        <v>0.44722222222222219</v>
      </c>
      <c r="E13" s="42">
        <v>68</v>
      </c>
      <c r="F13" s="42">
        <v>2.2599999999999998</v>
      </c>
      <c r="G13" s="42">
        <v>0.04</v>
      </c>
      <c r="H13" s="42" t="s">
        <v>551</v>
      </c>
      <c r="I13" s="42" t="s">
        <v>212</v>
      </c>
      <c r="J13" s="49"/>
      <c r="K13" s="49"/>
      <c r="L13" s="80"/>
    </row>
    <row r="14" spans="1:12" ht="17" customHeight="1">
      <c r="A14" s="48">
        <v>92</v>
      </c>
      <c r="B14" s="58">
        <v>42663</v>
      </c>
      <c r="C14" s="42" t="s">
        <v>555</v>
      </c>
      <c r="D14" s="41">
        <v>0.4291666666666667</v>
      </c>
      <c r="E14" s="49"/>
      <c r="F14" s="49"/>
      <c r="G14" s="49"/>
      <c r="H14" s="49"/>
      <c r="I14" s="42" t="s">
        <v>212</v>
      </c>
      <c r="J14" s="49"/>
      <c r="K14" s="49"/>
      <c r="L14" s="80"/>
    </row>
    <row r="15" spans="1:12" ht="14" customHeight="1">
      <c r="A15" s="48">
        <v>78</v>
      </c>
      <c r="B15" s="58">
        <v>42663</v>
      </c>
      <c r="C15" s="42" t="s">
        <v>554</v>
      </c>
      <c r="D15" s="41">
        <v>0.42708333333333331</v>
      </c>
      <c r="E15" s="49"/>
      <c r="F15" s="42">
        <v>1.1299999999999999</v>
      </c>
      <c r="G15" s="49"/>
      <c r="H15" s="49"/>
      <c r="I15" s="42" t="s">
        <v>212</v>
      </c>
      <c r="J15" s="49"/>
      <c r="K15" s="49"/>
      <c r="L15" s="80"/>
    </row>
    <row r="16" spans="1:12" ht="15" customHeight="1">
      <c r="A16" s="48">
        <v>76.400000000000006</v>
      </c>
      <c r="B16" s="58">
        <v>42663</v>
      </c>
      <c r="C16" s="42" t="s">
        <v>553</v>
      </c>
      <c r="D16" s="41">
        <v>0.42291666666666666</v>
      </c>
      <c r="E16" s="42">
        <v>320</v>
      </c>
      <c r="F16" s="42">
        <v>10</v>
      </c>
      <c r="G16" s="49"/>
      <c r="H16" s="49"/>
      <c r="I16" s="42"/>
      <c r="J16" s="42" t="s">
        <v>212</v>
      </c>
      <c r="K16" s="49"/>
      <c r="L16" s="80"/>
    </row>
    <row r="17" spans="1:12" ht="74" customHeight="1">
      <c r="A17" s="48">
        <v>76</v>
      </c>
      <c r="B17" s="58">
        <v>42663</v>
      </c>
      <c r="C17" s="42" t="s">
        <v>497</v>
      </c>
      <c r="D17" s="41">
        <v>0.4548611111111111</v>
      </c>
      <c r="E17" s="42">
        <v>240</v>
      </c>
      <c r="F17" s="42">
        <v>13.7</v>
      </c>
      <c r="G17" s="42">
        <v>0.27</v>
      </c>
      <c r="H17" s="49"/>
      <c r="I17" s="42" t="s">
        <v>212</v>
      </c>
      <c r="J17" s="49"/>
      <c r="K17" s="49"/>
      <c r="L17" s="69" t="s">
        <v>552</v>
      </c>
    </row>
    <row r="18" spans="1:12">
      <c r="A18" s="48">
        <v>75.5</v>
      </c>
      <c r="B18" s="58">
        <v>42663</v>
      </c>
      <c r="C18" s="42" t="s">
        <v>497</v>
      </c>
      <c r="D18" s="41">
        <v>0.4284722222222222</v>
      </c>
      <c r="E18" s="42">
        <v>434</v>
      </c>
      <c r="F18" s="42">
        <v>14.47</v>
      </c>
      <c r="G18" s="49"/>
      <c r="H18" s="49"/>
      <c r="I18" s="42" t="s">
        <v>212</v>
      </c>
      <c r="J18" s="49"/>
      <c r="K18" s="49"/>
      <c r="L18" s="80"/>
    </row>
    <row r="19" spans="1:12">
      <c r="A19" s="48">
        <v>65</v>
      </c>
      <c r="B19" s="58">
        <v>42663</v>
      </c>
      <c r="C19" s="42" t="s">
        <v>521</v>
      </c>
      <c r="D19" s="41">
        <v>0.47916666666666669</v>
      </c>
      <c r="E19" s="42">
        <v>640.5</v>
      </c>
      <c r="F19" s="42">
        <v>21.4</v>
      </c>
      <c r="G19" s="42">
        <v>0.42</v>
      </c>
      <c r="H19" s="42" t="s">
        <v>551</v>
      </c>
      <c r="I19" s="42" t="s">
        <v>212</v>
      </c>
      <c r="J19" s="49"/>
      <c r="K19" s="49"/>
      <c r="L19" s="80"/>
    </row>
    <row r="20" spans="1:12">
      <c r="A20" s="48">
        <v>61.2</v>
      </c>
      <c r="B20" s="58">
        <v>42663</v>
      </c>
      <c r="C20" s="42" t="s">
        <v>496</v>
      </c>
      <c r="D20" s="41">
        <v>0.41666666666666669</v>
      </c>
      <c r="E20" s="42">
        <v>260</v>
      </c>
      <c r="F20" s="42">
        <v>4.3</v>
      </c>
      <c r="G20" s="42">
        <v>0.83599999999999997</v>
      </c>
      <c r="H20" s="42" t="s">
        <v>540</v>
      </c>
      <c r="I20" s="49"/>
      <c r="J20" s="49"/>
      <c r="K20" s="49"/>
      <c r="L20" s="80"/>
    </row>
    <row r="21" spans="1:12">
      <c r="A21" s="48">
        <v>61</v>
      </c>
      <c r="B21" s="58">
        <v>42663</v>
      </c>
      <c r="C21" s="42" t="s">
        <v>438</v>
      </c>
      <c r="D21" s="41">
        <v>0.4548611111111111</v>
      </c>
      <c r="E21" s="42">
        <v>5.2</v>
      </c>
      <c r="F21" s="49"/>
      <c r="G21" s="49"/>
      <c r="H21" s="49"/>
      <c r="I21" s="49"/>
      <c r="J21" s="49"/>
      <c r="K21" s="49"/>
      <c r="L21" s="80"/>
    </row>
    <row r="22" spans="1:12">
      <c r="A22" s="48">
        <v>60.2</v>
      </c>
      <c r="B22" s="58">
        <v>42663</v>
      </c>
      <c r="C22" s="42" t="s">
        <v>387</v>
      </c>
      <c r="D22" s="41">
        <v>0.41666666666666669</v>
      </c>
      <c r="E22" s="42">
        <v>944</v>
      </c>
      <c r="F22" s="42">
        <v>31.5</v>
      </c>
      <c r="G22" s="49"/>
      <c r="H22" s="49"/>
      <c r="I22" s="49"/>
      <c r="J22" s="49"/>
      <c r="K22" s="49"/>
      <c r="L22" s="80"/>
    </row>
    <row r="23" spans="1:12">
      <c r="A23" s="48">
        <v>60</v>
      </c>
      <c r="B23" s="58">
        <v>42663</v>
      </c>
      <c r="C23" s="42" t="s">
        <v>390</v>
      </c>
      <c r="D23" s="41">
        <v>0.4375</v>
      </c>
      <c r="E23" s="42">
        <v>183</v>
      </c>
      <c r="F23" s="42">
        <v>6.1</v>
      </c>
      <c r="G23" s="49"/>
      <c r="H23" s="49"/>
      <c r="I23" s="49"/>
      <c r="J23" s="49"/>
      <c r="K23" s="49"/>
      <c r="L23" s="80"/>
    </row>
    <row r="24" spans="1:12">
      <c r="A24" s="48">
        <v>58</v>
      </c>
      <c r="B24" s="58">
        <v>42663</v>
      </c>
      <c r="C24" s="42" t="s">
        <v>550</v>
      </c>
      <c r="D24" s="41">
        <v>0.4861111111111111</v>
      </c>
      <c r="E24" s="42">
        <v>396.24</v>
      </c>
      <c r="F24" s="42">
        <v>13.2</v>
      </c>
      <c r="G24" s="42">
        <v>0.26</v>
      </c>
      <c r="H24" s="49"/>
      <c r="I24" s="49"/>
      <c r="J24" s="49"/>
      <c r="K24" s="42" t="s">
        <v>212</v>
      </c>
      <c r="L24" s="80"/>
    </row>
    <row r="25" spans="1:12">
      <c r="A25" s="48">
        <v>55</v>
      </c>
      <c r="B25" s="58">
        <v>42663</v>
      </c>
      <c r="C25" s="42" t="s">
        <v>492</v>
      </c>
      <c r="D25" s="41">
        <v>0.43958333333333338</v>
      </c>
      <c r="E25" s="49"/>
      <c r="F25" s="42">
        <v>23.9</v>
      </c>
      <c r="G25" s="42"/>
      <c r="H25" s="49"/>
      <c r="I25" s="49"/>
      <c r="J25" s="49"/>
      <c r="K25" s="42" t="s">
        <v>212</v>
      </c>
      <c r="L25" s="80"/>
    </row>
    <row r="26" spans="1:12">
      <c r="A26" s="48">
        <v>51.5</v>
      </c>
      <c r="B26" s="58">
        <v>42663</v>
      </c>
      <c r="C26" s="42" t="s">
        <v>549</v>
      </c>
      <c r="D26" s="41">
        <v>0.46388888888888885</v>
      </c>
      <c r="E26" s="49"/>
      <c r="F26" s="42">
        <v>23.3</v>
      </c>
      <c r="G26" s="42">
        <v>0.45</v>
      </c>
      <c r="H26" s="49"/>
      <c r="I26" s="49"/>
      <c r="J26" s="49"/>
      <c r="K26" s="49"/>
      <c r="L26" s="80"/>
    </row>
    <row r="27" spans="1:12">
      <c r="A27" s="48">
        <v>40</v>
      </c>
      <c r="B27" s="58">
        <v>42663</v>
      </c>
      <c r="C27" s="42" t="s">
        <v>402</v>
      </c>
      <c r="D27" s="41">
        <v>0.4826388888888889</v>
      </c>
      <c r="E27" s="49"/>
      <c r="F27" s="49"/>
      <c r="G27" s="49"/>
      <c r="H27" s="49"/>
      <c r="I27" s="49"/>
      <c r="J27" s="49"/>
      <c r="K27" s="42" t="s">
        <v>212</v>
      </c>
      <c r="L27" s="80"/>
    </row>
    <row r="28" spans="1:12">
      <c r="A28" s="48">
        <v>39</v>
      </c>
      <c r="B28" s="58">
        <v>42663</v>
      </c>
      <c r="C28" s="42" t="s">
        <v>444</v>
      </c>
      <c r="D28" s="41">
        <v>0.40416666666666662</v>
      </c>
      <c r="E28" s="42">
        <v>91.44</v>
      </c>
      <c r="F28" s="42">
        <v>3.048</v>
      </c>
      <c r="G28" s="42">
        <v>0.06</v>
      </c>
      <c r="H28" s="42" t="s">
        <v>540</v>
      </c>
      <c r="I28" s="49"/>
      <c r="J28" s="49"/>
      <c r="K28" s="42" t="s">
        <v>212</v>
      </c>
      <c r="L28" s="80"/>
    </row>
    <row r="29" spans="1:12">
      <c r="A29" s="48">
        <v>38</v>
      </c>
      <c r="B29" s="58">
        <v>42663</v>
      </c>
      <c r="C29" s="42" t="s">
        <v>517</v>
      </c>
      <c r="D29" s="41">
        <v>0.46597222222222223</v>
      </c>
      <c r="E29" s="42">
        <v>792.5</v>
      </c>
      <c r="F29" s="42">
        <v>26.4</v>
      </c>
      <c r="G29" s="42">
        <v>0.51</v>
      </c>
      <c r="H29" s="49"/>
      <c r="I29" s="49"/>
      <c r="J29" s="49"/>
      <c r="K29" s="42" t="s">
        <v>212</v>
      </c>
      <c r="L29" s="80"/>
    </row>
    <row r="30" spans="1:12">
      <c r="A30" s="48">
        <v>37</v>
      </c>
      <c r="B30" s="58">
        <v>42663</v>
      </c>
      <c r="C30" s="42" t="s">
        <v>486</v>
      </c>
      <c r="D30" s="41">
        <v>0.39583333333333331</v>
      </c>
      <c r="E30" s="42">
        <v>109.36</v>
      </c>
      <c r="F30" s="42">
        <v>3.65</v>
      </c>
      <c r="G30" s="42">
        <v>7.0999999999999994E-2</v>
      </c>
      <c r="H30" s="42" t="s">
        <v>540</v>
      </c>
      <c r="I30" s="49"/>
      <c r="J30" s="49"/>
      <c r="K30" s="42" t="s">
        <v>212</v>
      </c>
      <c r="L30" s="80"/>
    </row>
    <row r="31" spans="1:12">
      <c r="A31" s="48">
        <v>35</v>
      </c>
      <c r="B31" s="58">
        <v>42663</v>
      </c>
      <c r="C31" s="42" t="s">
        <v>548</v>
      </c>
      <c r="D31" s="41">
        <v>0.38541666666666669</v>
      </c>
      <c r="E31" s="42">
        <v>81</v>
      </c>
      <c r="F31" s="42">
        <v>2.7</v>
      </c>
      <c r="G31" s="49"/>
      <c r="H31" s="49"/>
      <c r="I31" s="42" t="s">
        <v>212</v>
      </c>
      <c r="J31" s="49"/>
      <c r="K31" s="42"/>
      <c r="L31" s="80"/>
    </row>
    <row r="32" spans="1:12">
      <c r="A32" s="48">
        <v>30.5</v>
      </c>
      <c r="B32" s="58">
        <v>42663</v>
      </c>
      <c r="C32" s="42" t="s">
        <v>547</v>
      </c>
      <c r="D32" s="41">
        <v>0.47847222222222219</v>
      </c>
      <c r="E32" s="53"/>
      <c r="F32" s="53"/>
      <c r="G32" s="49"/>
      <c r="H32" s="49"/>
      <c r="I32" s="49"/>
      <c r="J32" s="49"/>
      <c r="K32" s="42" t="s">
        <v>212</v>
      </c>
      <c r="L32" s="80"/>
    </row>
    <row r="33" spans="1:12">
      <c r="A33" s="48">
        <v>30.4</v>
      </c>
      <c r="B33" s="58">
        <v>42663</v>
      </c>
      <c r="C33" s="42" t="s">
        <v>483</v>
      </c>
      <c r="D33" s="41">
        <v>0.48194444444444445</v>
      </c>
      <c r="E33" s="42">
        <v>63.5</v>
      </c>
      <c r="F33" s="42">
        <v>2.1</v>
      </c>
      <c r="G33" s="49"/>
      <c r="H33" s="49"/>
      <c r="I33" s="42" t="s">
        <v>212</v>
      </c>
      <c r="J33" s="49"/>
      <c r="K33" s="42"/>
      <c r="L33" s="80"/>
    </row>
    <row r="34" spans="1:12">
      <c r="A34" s="48">
        <v>30.4</v>
      </c>
      <c r="B34" s="58">
        <v>42663</v>
      </c>
      <c r="C34" s="42" t="s">
        <v>547</v>
      </c>
      <c r="D34" s="41">
        <v>0.43124999999999997</v>
      </c>
      <c r="E34" s="42">
        <v>78.739999999999995</v>
      </c>
      <c r="F34" s="42">
        <v>2.62</v>
      </c>
      <c r="G34" s="49"/>
      <c r="H34" s="49"/>
      <c r="I34" s="49"/>
      <c r="J34" s="49"/>
      <c r="K34" s="42" t="s">
        <v>212</v>
      </c>
      <c r="L34" s="80"/>
    </row>
    <row r="35" spans="1:12">
      <c r="A35" s="48">
        <v>28</v>
      </c>
      <c r="B35" s="58">
        <v>42663</v>
      </c>
      <c r="C35" s="42" t="s">
        <v>546</v>
      </c>
      <c r="D35" s="41">
        <v>0.47013888888888888</v>
      </c>
      <c r="E35" s="42">
        <v>181</v>
      </c>
      <c r="F35" s="42">
        <v>6.02</v>
      </c>
      <c r="G35" s="42">
        <v>0.12</v>
      </c>
      <c r="H35" s="49"/>
      <c r="I35" s="49"/>
      <c r="J35" s="49"/>
      <c r="K35" s="42" t="s">
        <v>212</v>
      </c>
      <c r="L35" s="80"/>
    </row>
    <row r="36" spans="1:12">
      <c r="A36" s="48">
        <v>25.4</v>
      </c>
      <c r="B36" s="58">
        <v>42663</v>
      </c>
      <c r="C36" s="42" t="s">
        <v>440</v>
      </c>
      <c r="D36" s="41">
        <v>0.41666666666666669</v>
      </c>
      <c r="E36" s="49"/>
      <c r="F36" s="42">
        <v>27.2</v>
      </c>
      <c r="G36" s="42">
        <v>0.5</v>
      </c>
      <c r="H36" s="49"/>
      <c r="I36" s="49"/>
      <c r="J36" s="49"/>
      <c r="K36" s="42" t="s">
        <v>212</v>
      </c>
      <c r="L36" s="80"/>
    </row>
    <row r="37" spans="1:12">
      <c r="A37" s="48">
        <v>25</v>
      </c>
      <c r="B37" s="58">
        <v>42663</v>
      </c>
      <c r="C37" s="42" t="s">
        <v>545</v>
      </c>
      <c r="D37" s="41">
        <v>0.44791666666666669</v>
      </c>
      <c r="E37" s="49"/>
      <c r="F37" s="42">
        <v>6.67</v>
      </c>
      <c r="G37" s="49"/>
      <c r="H37" s="49"/>
      <c r="I37" s="49"/>
      <c r="J37" s="49"/>
      <c r="K37" s="42" t="s">
        <v>212</v>
      </c>
      <c r="L37" s="80"/>
    </row>
    <row r="38" spans="1:12">
      <c r="A38" s="48">
        <v>19</v>
      </c>
      <c r="B38" s="58">
        <v>42663</v>
      </c>
      <c r="C38" s="42" t="s">
        <v>435</v>
      </c>
      <c r="D38" s="41">
        <v>0.4145833333333333</v>
      </c>
      <c r="E38" s="42">
        <v>362.5</v>
      </c>
      <c r="F38" s="49"/>
      <c r="G38" s="42">
        <v>7.05</v>
      </c>
      <c r="H38" s="42" t="s">
        <v>540</v>
      </c>
      <c r="I38" s="49"/>
      <c r="J38" s="49"/>
      <c r="K38" s="42" t="s">
        <v>212</v>
      </c>
      <c r="L38" s="80"/>
    </row>
    <row r="39" spans="1:12" ht="16" customHeight="1">
      <c r="A39" s="48">
        <v>17</v>
      </c>
      <c r="B39" s="58">
        <v>42663</v>
      </c>
      <c r="C39" s="42" t="s">
        <v>544</v>
      </c>
      <c r="D39" s="41">
        <v>8.2638888888888887E-2</v>
      </c>
      <c r="E39" s="42"/>
      <c r="F39" s="42">
        <v>3.03</v>
      </c>
      <c r="G39" s="42">
        <v>5.8999999999999997E-2</v>
      </c>
      <c r="H39" s="42" t="s">
        <v>540</v>
      </c>
      <c r="I39" s="49"/>
      <c r="J39" s="49"/>
      <c r="K39" s="42" t="s">
        <v>212</v>
      </c>
      <c r="L39" s="80"/>
    </row>
    <row r="40" spans="1:12" ht="28" customHeight="1">
      <c r="A40" s="66" t="s">
        <v>762</v>
      </c>
      <c r="B40" s="58">
        <v>42663</v>
      </c>
      <c r="C40" s="42" t="s">
        <v>542</v>
      </c>
      <c r="D40" s="41">
        <v>0.4513888888888889</v>
      </c>
      <c r="E40" s="42">
        <v>250</v>
      </c>
      <c r="F40" s="42">
        <v>8.3000000000000007</v>
      </c>
      <c r="G40" s="42">
        <v>0.161</v>
      </c>
      <c r="H40" s="42" t="s">
        <v>540</v>
      </c>
      <c r="I40" s="49"/>
      <c r="J40" s="42" t="s">
        <v>212</v>
      </c>
      <c r="K40" s="49"/>
      <c r="L40" s="69" t="s">
        <v>543</v>
      </c>
    </row>
    <row r="41" spans="1:12">
      <c r="A41" s="67" t="s">
        <v>745</v>
      </c>
      <c r="B41" s="58">
        <v>42663</v>
      </c>
      <c r="C41" s="42" t="s">
        <v>284</v>
      </c>
      <c r="D41" s="41">
        <v>0.45833333333333331</v>
      </c>
      <c r="E41" s="42">
        <v>24</v>
      </c>
      <c r="F41" s="42">
        <v>2.0230000000000001</v>
      </c>
      <c r="G41" s="42">
        <v>0.04</v>
      </c>
      <c r="H41" s="49"/>
      <c r="I41" s="49"/>
      <c r="J41" s="49"/>
      <c r="K41" s="49"/>
      <c r="L41" s="80"/>
    </row>
    <row r="42" spans="1:12" ht="57" customHeight="1">
      <c r="A42" s="48">
        <v>11.5</v>
      </c>
      <c r="B42" s="58">
        <v>42663</v>
      </c>
      <c r="C42" s="42" t="s">
        <v>477</v>
      </c>
      <c r="D42" s="41">
        <v>0.44791666666666669</v>
      </c>
      <c r="E42" s="49"/>
      <c r="F42" s="42">
        <v>6.1</v>
      </c>
      <c r="G42" s="49"/>
      <c r="H42" s="49"/>
      <c r="I42" s="42" t="s">
        <v>212</v>
      </c>
      <c r="J42" s="49"/>
      <c r="K42" s="49"/>
      <c r="L42" s="69" t="s">
        <v>761</v>
      </c>
    </row>
    <row r="43" spans="1:12" ht="45" customHeight="1">
      <c r="A43" s="48">
        <v>9</v>
      </c>
      <c r="B43" s="58">
        <v>42663</v>
      </c>
      <c r="C43" s="42" t="s">
        <v>539</v>
      </c>
      <c r="D43" s="41">
        <v>0.44791666666666669</v>
      </c>
      <c r="E43" s="49"/>
      <c r="F43" s="42">
        <v>17.88</v>
      </c>
      <c r="G43" s="49"/>
      <c r="H43" s="42" t="s">
        <v>540</v>
      </c>
      <c r="I43" s="49"/>
      <c r="J43" s="49"/>
      <c r="K43" s="42" t="s">
        <v>212</v>
      </c>
      <c r="L43" s="69" t="s">
        <v>541</v>
      </c>
    </row>
    <row r="44" spans="1:12">
      <c r="A44" s="67" t="s">
        <v>746</v>
      </c>
      <c r="B44" s="58">
        <v>42663</v>
      </c>
      <c r="C44" s="42" t="s">
        <v>273</v>
      </c>
      <c r="D44" s="41">
        <v>0.45833333333333331</v>
      </c>
      <c r="E44" s="49"/>
      <c r="F44" s="42">
        <v>6</v>
      </c>
      <c r="G44" s="42"/>
      <c r="H44" s="49"/>
      <c r="I44" s="49"/>
      <c r="J44" s="49"/>
      <c r="K44" s="49"/>
      <c r="L44" s="80"/>
    </row>
    <row r="45" spans="1:12">
      <c r="A45" s="67" t="s">
        <v>736</v>
      </c>
      <c r="B45" s="58">
        <v>42663</v>
      </c>
      <c r="C45" s="42" t="s">
        <v>271</v>
      </c>
      <c r="D45" s="41">
        <v>0.46388888888888885</v>
      </c>
      <c r="E45" s="49"/>
      <c r="F45" s="42">
        <v>27</v>
      </c>
      <c r="G45" s="42">
        <v>0.52500000000000002</v>
      </c>
      <c r="H45" s="49"/>
      <c r="I45" s="49"/>
      <c r="J45" s="49"/>
      <c r="K45" s="49"/>
      <c r="L45" s="80"/>
    </row>
    <row r="46" spans="1:12">
      <c r="A46" s="48">
        <v>5.6</v>
      </c>
      <c r="B46" s="58">
        <v>42663</v>
      </c>
      <c r="C46" s="42" t="s">
        <v>474</v>
      </c>
      <c r="D46" s="41">
        <v>0.53472222222222221</v>
      </c>
      <c r="E46" s="49"/>
      <c r="F46" s="49"/>
      <c r="G46" s="42">
        <v>1.25</v>
      </c>
      <c r="H46" s="42"/>
      <c r="I46" s="42" t="s">
        <v>212</v>
      </c>
      <c r="J46" s="49"/>
      <c r="K46" s="49"/>
      <c r="L46" s="80"/>
    </row>
    <row r="47" spans="1:12" ht="32" customHeight="1">
      <c r="A47" s="67" t="s">
        <v>760</v>
      </c>
      <c r="B47" s="58">
        <v>42663</v>
      </c>
      <c r="C47" s="42" t="s">
        <v>263</v>
      </c>
      <c r="D47" s="41">
        <v>0.36805555555555558</v>
      </c>
      <c r="E47" s="49"/>
      <c r="F47" s="49"/>
      <c r="G47" s="49"/>
      <c r="H47" s="49"/>
      <c r="I47" s="49"/>
      <c r="J47" s="49"/>
      <c r="K47" s="49"/>
      <c r="L47" s="69" t="s">
        <v>267</v>
      </c>
    </row>
    <row r="48" spans="1:12">
      <c r="A48" s="67" t="s">
        <v>751</v>
      </c>
      <c r="B48" s="58">
        <v>42663</v>
      </c>
      <c r="C48" s="42" t="s">
        <v>252</v>
      </c>
      <c r="D48" s="41">
        <v>0.66666666666666663</v>
      </c>
      <c r="E48" s="49"/>
      <c r="F48" s="49"/>
      <c r="G48" s="49"/>
      <c r="H48" s="49"/>
      <c r="I48" s="42" t="s">
        <v>212</v>
      </c>
      <c r="J48" s="49"/>
      <c r="K48" s="49"/>
      <c r="L48" s="80"/>
    </row>
    <row r="49" spans="1:12">
      <c r="A49" s="68" t="s">
        <v>763</v>
      </c>
      <c r="B49" s="58">
        <v>42663</v>
      </c>
      <c r="C49" s="42" t="s">
        <v>291</v>
      </c>
      <c r="D49" s="41">
        <v>0.45208333333333334</v>
      </c>
      <c r="E49" s="49"/>
      <c r="F49" s="49"/>
      <c r="G49" s="42">
        <v>3.8</v>
      </c>
      <c r="H49" s="49"/>
      <c r="I49" s="49"/>
      <c r="J49" s="49"/>
      <c r="K49" s="49"/>
      <c r="L49" s="80"/>
    </row>
    <row r="50" spans="1:12">
      <c r="A50" s="48">
        <v>-1</v>
      </c>
      <c r="B50" s="58">
        <v>42663</v>
      </c>
      <c r="C50" s="42" t="s">
        <v>297</v>
      </c>
      <c r="D50" s="41">
        <v>0.47916666666666669</v>
      </c>
      <c r="E50" s="49"/>
      <c r="F50" s="49"/>
      <c r="G50" s="42">
        <v>1.8</v>
      </c>
      <c r="H50" s="42" t="s">
        <v>242</v>
      </c>
      <c r="I50" s="49"/>
      <c r="J50" s="49"/>
      <c r="K50" s="49"/>
      <c r="L50" s="80"/>
    </row>
    <row r="51" spans="1:12">
      <c r="A51" s="47">
        <v>-2</v>
      </c>
      <c r="B51" s="58">
        <v>42663</v>
      </c>
      <c r="C51" s="42" t="s">
        <v>200</v>
      </c>
      <c r="D51" s="41">
        <v>0.45833333333333331</v>
      </c>
      <c r="E51" s="49"/>
      <c r="F51" s="49"/>
      <c r="G51" s="49"/>
      <c r="H51" s="42" t="s">
        <v>540</v>
      </c>
      <c r="I51" s="49"/>
      <c r="J51" s="49"/>
      <c r="K51" s="49"/>
      <c r="L51" s="80"/>
    </row>
    <row r="52" spans="1:12">
      <c r="A52" s="48">
        <v>-5</v>
      </c>
      <c r="B52" s="58">
        <v>42663</v>
      </c>
      <c r="C52" s="42" t="s">
        <v>237</v>
      </c>
      <c r="D52" s="41">
        <v>0.5</v>
      </c>
      <c r="E52" s="42">
        <v>304.8</v>
      </c>
      <c r="F52" s="42">
        <v>10.16</v>
      </c>
      <c r="G52" s="42">
        <v>1.1977</v>
      </c>
      <c r="H52" s="42" t="s">
        <v>242</v>
      </c>
      <c r="I52" s="49"/>
      <c r="J52" s="49"/>
      <c r="K52" s="42" t="s">
        <v>212</v>
      </c>
      <c r="L52" s="80"/>
    </row>
    <row r="53" spans="1:12" ht="14" customHeight="1">
      <c r="A53" s="48">
        <v>-7</v>
      </c>
      <c r="B53" s="58">
        <v>42663</v>
      </c>
      <c r="C53" s="42" t="s">
        <v>233</v>
      </c>
      <c r="D53" s="41">
        <v>0.46388888888888885</v>
      </c>
      <c r="E53" s="42">
        <v>75</v>
      </c>
      <c r="F53" s="42">
        <v>2.5</v>
      </c>
      <c r="G53" s="42">
        <v>0.04</v>
      </c>
      <c r="H53" s="49"/>
      <c r="I53" s="49"/>
      <c r="J53" s="49"/>
      <c r="K53" s="42"/>
      <c r="L53" s="69" t="s">
        <v>236</v>
      </c>
    </row>
    <row r="54" spans="1:12">
      <c r="A54" s="47">
        <v>-11.2</v>
      </c>
      <c r="B54" s="58">
        <v>42663</v>
      </c>
      <c r="C54" s="42" t="s">
        <v>215</v>
      </c>
      <c r="D54" s="41">
        <v>0.45833333333333331</v>
      </c>
      <c r="E54" s="42">
        <v>250</v>
      </c>
      <c r="F54" s="42">
        <v>8.3000000000000007</v>
      </c>
      <c r="G54" s="42">
        <v>0.16</v>
      </c>
      <c r="H54" s="49"/>
      <c r="I54" s="49"/>
      <c r="J54" s="49"/>
      <c r="K54" s="42" t="s">
        <v>212</v>
      </c>
      <c r="L54" s="80"/>
    </row>
    <row r="55" spans="1:12">
      <c r="A55" s="37"/>
    </row>
  </sheetData>
  <sortState ref="A2:L54">
    <sortCondition descending="1" ref="A2:A54"/>
  </sortState>
  <phoneticPr fontId="17" type="noConversion"/>
  <pageMargins left="0.7" right="0.7" top="0.75" bottom="0.75" header="0.3" footer="0.3"/>
  <pageSetup orientation="landscape" horizontalDpi="4294967292" verticalDpi="4294967292"/>
  <headerFooter>
    <oddHeader>&amp;C&amp;"Calibri,Regular"&amp;K000000Day in the Life of the Hudson _x000D_Currents 10/20/16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pane ySplit="1" topLeftCell="A3" activePane="bottomLeft" state="frozen"/>
      <selection pane="bottomLeft" sqref="A1:XFD1"/>
    </sheetView>
  </sheetViews>
  <sheetFormatPr baseColWidth="10" defaultColWidth="8.83203125" defaultRowHeight="14" x14ac:dyDescent="0"/>
  <cols>
    <col min="1" max="1" width="8.83203125" style="28"/>
    <col min="2" max="2" width="10.6640625" bestFit="1" customWidth="1"/>
  </cols>
  <sheetData>
    <row r="1" spans="1:16" ht="68">
      <c r="A1" s="30" t="s">
        <v>199</v>
      </c>
      <c r="B1" s="25" t="s">
        <v>122</v>
      </c>
      <c r="C1" s="5" t="s">
        <v>116</v>
      </c>
      <c r="D1" s="21" t="s">
        <v>164</v>
      </c>
      <c r="E1" s="22" t="s">
        <v>165</v>
      </c>
      <c r="F1" s="21" t="s">
        <v>166</v>
      </c>
      <c r="G1" s="21" t="s">
        <v>167</v>
      </c>
      <c r="H1" s="23" t="s">
        <v>168</v>
      </c>
      <c r="I1" s="24" t="s">
        <v>169</v>
      </c>
      <c r="J1" s="24" t="s">
        <v>170</v>
      </c>
      <c r="K1" s="24" t="s">
        <v>171</v>
      </c>
      <c r="L1" s="24" t="s">
        <v>172</v>
      </c>
      <c r="M1" s="24" t="s">
        <v>173</v>
      </c>
      <c r="N1" s="21" t="s">
        <v>174</v>
      </c>
      <c r="O1" s="21" t="s">
        <v>175</v>
      </c>
      <c r="P1" s="21" t="s">
        <v>176</v>
      </c>
    </row>
    <row r="2" spans="1:16">
      <c r="A2" s="28" t="s">
        <v>281</v>
      </c>
      <c r="B2" s="29">
        <v>42663</v>
      </c>
      <c r="C2" t="s">
        <v>200</v>
      </c>
      <c r="D2" s="31">
        <v>0.45833333333333331</v>
      </c>
      <c r="E2" t="s">
        <v>207</v>
      </c>
      <c r="L2" t="s">
        <v>212</v>
      </c>
    </row>
    <row r="3" spans="1:16">
      <c r="E3" t="s">
        <v>210</v>
      </c>
      <c r="F3" t="s">
        <v>211</v>
      </c>
      <c r="L3" t="s">
        <v>212</v>
      </c>
    </row>
    <row r="4" spans="1:16">
      <c r="E4" t="s">
        <v>208</v>
      </c>
      <c r="L4" t="s">
        <v>212</v>
      </c>
    </row>
    <row r="5" spans="1:16">
      <c r="E5" t="s">
        <v>209</v>
      </c>
      <c r="L5" t="s">
        <v>212</v>
      </c>
    </row>
    <row r="6" spans="1:16">
      <c r="A6" s="28" t="s">
        <v>279</v>
      </c>
      <c r="B6" s="29">
        <v>42663</v>
      </c>
      <c r="C6" t="s">
        <v>215</v>
      </c>
      <c r="D6" s="31">
        <v>0.46527777777777773</v>
      </c>
      <c r="E6" t="s">
        <v>220</v>
      </c>
      <c r="F6" t="s">
        <v>221</v>
      </c>
      <c r="I6" t="s">
        <v>212</v>
      </c>
      <c r="L6" t="s">
        <v>212</v>
      </c>
      <c r="N6" t="s">
        <v>212</v>
      </c>
    </row>
    <row r="7" spans="1:16">
      <c r="D7" s="31">
        <v>0.5</v>
      </c>
      <c r="E7" t="s">
        <v>221</v>
      </c>
      <c r="I7" t="s">
        <v>212</v>
      </c>
      <c r="L7" t="s">
        <v>212</v>
      </c>
      <c r="N7" t="s">
        <v>212</v>
      </c>
    </row>
    <row r="8" spans="1:16">
      <c r="A8" s="28" t="s">
        <v>280</v>
      </c>
      <c r="B8" s="34">
        <v>42663</v>
      </c>
      <c r="C8" t="s">
        <v>224</v>
      </c>
      <c r="D8" s="31">
        <v>0.50624999999999998</v>
      </c>
      <c r="E8" t="s">
        <v>208</v>
      </c>
      <c r="K8" t="s">
        <v>212</v>
      </c>
      <c r="L8" t="s">
        <v>212</v>
      </c>
      <c r="N8" t="s">
        <v>212</v>
      </c>
    </row>
    <row r="9" spans="1:16">
      <c r="D9" s="31">
        <v>0.50624999999999998</v>
      </c>
      <c r="E9" t="s">
        <v>230</v>
      </c>
      <c r="K9" t="s">
        <v>212</v>
      </c>
      <c r="L9" t="s">
        <v>212</v>
      </c>
    </row>
    <row r="10" spans="1:16">
      <c r="A10" s="28" t="s">
        <v>282</v>
      </c>
      <c r="B10" s="34">
        <v>42663</v>
      </c>
      <c r="C10" t="s">
        <v>237</v>
      </c>
      <c r="D10" t="s">
        <v>243</v>
      </c>
      <c r="E10" t="s">
        <v>244</v>
      </c>
      <c r="L10" t="s">
        <v>212</v>
      </c>
    </row>
    <row r="11" spans="1:16">
      <c r="E11" t="s">
        <v>245</v>
      </c>
      <c r="M11" t="s">
        <v>212</v>
      </c>
    </row>
    <row r="12" spans="1:16">
      <c r="D12" t="s">
        <v>246</v>
      </c>
      <c r="E12" t="s">
        <v>247</v>
      </c>
      <c r="L12" t="s">
        <v>212</v>
      </c>
    </row>
    <row r="13" spans="1:16">
      <c r="E13" t="s">
        <v>245</v>
      </c>
      <c r="M13" t="s">
        <v>212</v>
      </c>
    </row>
    <row r="14" spans="1:16">
      <c r="A14" s="28" t="s">
        <v>277</v>
      </c>
      <c r="B14" s="34">
        <v>42663</v>
      </c>
      <c r="C14" t="s">
        <v>252</v>
      </c>
      <c r="D14" s="35">
        <v>0.63680555555555551</v>
      </c>
      <c r="E14" t="s">
        <v>253</v>
      </c>
      <c r="G14" t="s">
        <v>254</v>
      </c>
      <c r="H14" t="s">
        <v>212</v>
      </c>
      <c r="L14" t="s">
        <v>212</v>
      </c>
      <c r="N14" t="s">
        <v>212</v>
      </c>
    </row>
    <row r="15" spans="1:16">
      <c r="D15" s="35">
        <v>0.63680555555555551</v>
      </c>
      <c r="E15" t="s">
        <v>255</v>
      </c>
      <c r="G15" t="s">
        <v>256</v>
      </c>
      <c r="I15" t="s">
        <v>212</v>
      </c>
      <c r="L15" t="s">
        <v>212</v>
      </c>
      <c r="O15" t="s">
        <v>212</v>
      </c>
    </row>
    <row r="16" spans="1:16">
      <c r="D16" s="35">
        <v>0.6381944444444444</v>
      </c>
      <c r="E16" t="s">
        <v>257</v>
      </c>
      <c r="G16" t="s">
        <v>258</v>
      </c>
      <c r="H16" t="s">
        <v>212</v>
      </c>
      <c r="L16" t="s">
        <v>212</v>
      </c>
      <c r="O16" t="s">
        <v>212</v>
      </c>
    </row>
    <row r="17" spans="1:16">
      <c r="D17" s="35">
        <v>0.6479166666666667</v>
      </c>
      <c r="E17" t="s">
        <v>259</v>
      </c>
      <c r="G17" t="s">
        <v>254</v>
      </c>
      <c r="H17" t="s">
        <v>212</v>
      </c>
      <c r="L17" t="s">
        <v>212</v>
      </c>
      <c r="N17" t="s">
        <v>212</v>
      </c>
    </row>
    <row r="18" spans="1:16">
      <c r="D18" s="35">
        <v>0.6479166666666667</v>
      </c>
      <c r="E18" t="s">
        <v>260</v>
      </c>
      <c r="G18" t="s">
        <v>261</v>
      </c>
      <c r="H18" t="s">
        <v>212</v>
      </c>
      <c r="L18" t="s">
        <v>212</v>
      </c>
      <c r="N18" t="s">
        <v>212</v>
      </c>
    </row>
    <row r="19" spans="1:16">
      <c r="A19" s="28" t="s">
        <v>278</v>
      </c>
      <c r="B19" s="34">
        <v>42663</v>
      </c>
      <c r="C19" t="s">
        <v>263</v>
      </c>
      <c r="E19" t="s">
        <v>268</v>
      </c>
      <c r="L19" t="s">
        <v>212</v>
      </c>
    </row>
    <row r="20" spans="1:16">
      <c r="E20" t="s">
        <v>269</v>
      </c>
      <c r="L20" t="s">
        <v>212</v>
      </c>
      <c r="P20" t="s">
        <v>270</v>
      </c>
    </row>
    <row r="21" spans="1:16">
      <c r="A21" s="28" t="s">
        <v>418</v>
      </c>
      <c r="B21" s="34">
        <v>42663</v>
      </c>
      <c r="C21" t="s">
        <v>474</v>
      </c>
      <c r="E21" t="s">
        <v>629</v>
      </c>
      <c r="H21" t="s">
        <v>212</v>
      </c>
      <c r="I21" t="s">
        <v>212</v>
      </c>
      <c r="L21" t="s">
        <v>212</v>
      </c>
    </row>
    <row r="22" spans="1:16">
      <c r="A22" s="28" t="s">
        <v>300</v>
      </c>
      <c r="B22" s="34">
        <v>42663</v>
      </c>
      <c r="C22" t="s">
        <v>476</v>
      </c>
      <c r="D22" s="35">
        <v>0.5756944444444444</v>
      </c>
      <c r="E22" t="s">
        <v>630</v>
      </c>
      <c r="I22" t="s">
        <v>212</v>
      </c>
      <c r="L22" t="s">
        <v>212</v>
      </c>
      <c r="O22" t="s">
        <v>212</v>
      </c>
    </row>
    <row r="23" spans="1:16">
      <c r="D23" s="35">
        <v>0.57638888888888895</v>
      </c>
      <c r="E23" t="s">
        <v>631</v>
      </c>
      <c r="H23" t="s">
        <v>212</v>
      </c>
      <c r="L23" t="s">
        <v>212</v>
      </c>
      <c r="N23" t="s">
        <v>212</v>
      </c>
    </row>
    <row r="24" spans="1:16">
      <c r="D24" s="35">
        <v>0.58333333333333337</v>
      </c>
      <c r="E24" t="s">
        <v>632</v>
      </c>
      <c r="G24" t="s">
        <v>633</v>
      </c>
      <c r="I24" t="s">
        <v>212</v>
      </c>
      <c r="N24" t="s">
        <v>212</v>
      </c>
    </row>
    <row r="25" spans="1:16">
      <c r="D25" s="35">
        <v>0.56944444444444442</v>
      </c>
      <c r="G25" t="s">
        <v>634</v>
      </c>
      <c r="H25" t="s">
        <v>212</v>
      </c>
      <c r="M25" t="s">
        <v>212</v>
      </c>
      <c r="O25" t="s">
        <v>212</v>
      </c>
    </row>
    <row r="26" spans="1:16">
      <c r="A26" s="28" t="s">
        <v>301</v>
      </c>
      <c r="C26" t="s">
        <v>477</v>
      </c>
      <c r="D26" s="35">
        <v>0.42222222222222222</v>
      </c>
      <c r="E26" t="s">
        <v>635</v>
      </c>
      <c r="F26" t="s">
        <v>636</v>
      </c>
      <c r="H26" t="s">
        <v>212</v>
      </c>
      <c r="L26" t="s">
        <v>212</v>
      </c>
      <c r="O26" t="s">
        <v>212</v>
      </c>
    </row>
    <row r="27" spans="1:16">
      <c r="D27" s="35">
        <v>0.46249999999999997</v>
      </c>
      <c r="E27" t="s">
        <v>637</v>
      </c>
      <c r="F27" t="s">
        <v>638</v>
      </c>
      <c r="H27" t="s">
        <v>212</v>
      </c>
      <c r="L27" t="s">
        <v>212</v>
      </c>
      <c r="O27" t="s">
        <v>212</v>
      </c>
    </row>
    <row r="28" spans="1:16">
      <c r="D28" s="35">
        <v>0.40625</v>
      </c>
      <c r="E28" t="s">
        <v>639</v>
      </c>
      <c r="I28" t="s">
        <v>212</v>
      </c>
      <c r="M28" t="s">
        <v>212</v>
      </c>
    </row>
    <row r="29" spans="1:16">
      <c r="D29" s="35">
        <v>0.41944444444444445</v>
      </c>
      <c r="E29" t="s">
        <v>640</v>
      </c>
      <c r="F29" t="s">
        <v>641</v>
      </c>
      <c r="I29" t="s">
        <v>212</v>
      </c>
      <c r="M29" t="s">
        <v>212</v>
      </c>
    </row>
    <row r="30" spans="1:16">
      <c r="D30" s="35">
        <v>0.52708333333333335</v>
      </c>
      <c r="E30" t="s">
        <v>642</v>
      </c>
      <c r="H30" t="s">
        <v>212</v>
      </c>
      <c r="M30" t="s">
        <v>212</v>
      </c>
    </row>
    <row r="31" spans="1:16">
      <c r="D31" s="35">
        <v>0.53749999999999998</v>
      </c>
      <c r="E31" t="s">
        <v>640</v>
      </c>
      <c r="I31" t="s">
        <v>212</v>
      </c>
      <c r="M31" t="s">
        <v>212</v>
      </c>
    </row>
    <row r="32" spans="1:16">
      <c r="A32" s="28" t="s">
        <v>419</v>
      </c>
      <c r="C32" t="s">
        <v>544</v>
      </c>
      <c r="D32" s="35">
        <v>0.54861111111111105</v>
      </c>
      <c r="E32" t="s">
        <v>643</v>
      </c>
      <c r="I32" t="s">
        <v>212</v>
      </c>
      <c r="L32" t="s">
        <v>212</v>
      </c>
    </row>
    <row r="33" spans="1:16">
      <c r="D33" s="35">
        <v>0.53125</v>
      </c>
      <c r="E33" t="s">
        <v>644</v>
      </c>
      <c r="H33" t="s">
        <v>212</v>
      </c>
      <c r="L33" t="s">
        <v>212</v>
      </c>
    </row>
    <row r="34" spans="1:16">
      <c r="D34" s="35">
        <v>0.5708333333333333</v>
      </c>
      <c r="E34" t="s">
        <v>645</v>
      </c>
      <c r="I34" t="s">
        <v>212</v>
      </c>
      <c r="M34" t="s">
        <v>212</v>
      </c>
    </row>
    <row r="35" spans="1:16">
      <c r="D35" s="35">
        <v>0.5756944444444444</v>
      </c>
      <c r="F35" t="s">
        <v>646</v>
      </c>
      <c r="I35" t="s">
        <v>212</v>
      </c>
      <c r="M35" t="s">
        <v>212</v>
      </c>
    </row>
    <row r="36" spans="1:16">
      <c r="A36" s="28" t="s">
        <v>303</v>
      </c>
      <c r="C36" t="s">
        <v>569</v>
      </c>
      <c r="D36" s="35">
        <v>0.47569444444444442</v>
      </c>
      <c r="E36" t="s">
        <v>647</v>
      </c>
      <c r="L36" t="s">
        <v>212</v>
      </c>
      <c r="P36" t="s">
        <v>648</v>
      </c>
    </row>
    <row r="37" spans="1:16">
      <c r="D37" s="35">
        <v>0.48333333333333334</v>
      </c>
      <c r="E37" t="s">
        <v>644</v>
      </c>
      <c r="H37" t="s">
        <v>212</v>
      </c>
      <c r="L37" t="s">
        <v>212</v>
      </c>
    </row>
    <row r="38" spans="1:16">
      <c r="D38" s="35">
        <v>0.48888888888888887</v>
      </c>
      <c r="E38" t="s">
        <v>644</v>
      </c>
      <c r="I38" t="s">
        <v>212</v>
      </c>
      <c r="L38" t="s">
        <v>212</v>
      </c>
    </row>
    <row r="39" spans="1:16">
      <c r="A39" s="28" t="s">
        <v>304</v>
      </c>
      <c r="C39" t="s">
        <v>435</v>
      </c>
      <c r="D39" s="35">
        <v>0.39999999999999997</v>
      </c>
      <c r="F39" t="s">
        <v>649</v>
      </c>
      <c r="H39" t="s">
        <v>212</v>
      </c>
      <c r="L39" t="s">
        <v>212</v>
      </c>
      <c r="O39" t="s">
        <v>212</v>
      </c>
    </row>
    <row r="40" spans="1:16">
      <c r="D40" s="35">
        <v>0.4069444444444445</v>
      </c>
      <c r="E40" t="s">
        <v>650</v>
      </c>
      <c r="G40" t="s">
        <v>651</v>
      </c>
      <c r="I40" t="s">
        <v>212</v>
      </c>
      <c r="L40" t="s">
        <v>212</v>
      </c>
      <c r="N40" t="s">
        <v>212</v>
      </c>
    </row>
    <row r="41" spans="1:16">
      <c r="A41" s="28" t="s">
        <v>311</v>
      </c>
      <c r="C41" t="s">
        <v>652</v>
      </c>
      <c r="D41" s="35">
        <v>0.49513888888888885</v>
      </c>
      <c r="E41" t="s">
        <v>653</v>
      </c>
      <c r="G41" t="s">
        <v>631</v>
      </c>
      <c r="I41" t="s">
        <v>212</v>
      </c>
      <c r="M41" t="s">
        <v>212</v>
      </c>
    </row>
    <row r="42" spans="1:16">
      <c r="D42" s="35">
        <v>0.51388888888888895</v>
      </c>
      <c r="G42" t="s">
        <v>654</v>
      </c>
      <c r="H42" t="s">
        <v>212</v>
      </c>
      <c r="M42" t="s">
        <v>212</v>
      </c>
    </row>
    <row r="43" spans="1:16">
      <c r="D43" s="35">
        <v>0.54999999999999993</v>
      </c>
      <c r="E43" t="s">
        <v>655</v>
      </c>
      <c r="I43" t="s">
        <v>212</v>
      </c>
      <c r="M43" t="s">
        <v>212</v>
      </c>
    </row>
    <row r="44" spans="1:16">
      <c r="D44" s="35">
        <v>0.55069444444444449</v>
      </c>
      <c r="E44" t="s">
        <v>656</v>
      </c>
      <c r="G44" t="s">
        <v>631</v>
      </c>
      <c r="H44" t="s">
        <v>212</v>
      </c>
      <c r="M44" t="s">
        <v>212</v>
      </c>
    </row>
    <row r="45" spans="1:16">
      <c r="A45" s="28" t="s">
        <v>422</v>
      </c>
      <c r="C45" t="s">
        <v>485</v>
      </c>
      <c r="D45" s="35">
        <v>0.375</v>
      </c>
      <c r="E45" t="s">
        <v>657</v>
      </c>
      <c r="G45" t="s">
        <v>631</v>
      </c>
      <c r="J45" t="s">
        <v>212</v>
      </c>
      <c r="K45" t="s">
        <v>212</v>
      </c>
      <c r="L45" t="s">
        <v>212</v>
      </c>
      <c r="N45" t="s">
        <v>212</v>
      </c>
    </row>
    <row r="46" spans="1:16">
      <c r="D46" s="35">
        <v>0.39583333333333331</v>
      </c>
      <c r="E46" t="s">
        <v>658</v>
      </c>
      <c r="G46" t="s">
        <v>659</v>
      </c>
      <c r="I46" t="s">
        <v>212</v>
      </c>
      <c r="L46" t="s">
        <v>212</v>
      </c>
      <c r="N46" t="s">
        <v>212</v>
      </c>
    </row>
    <row r="47" spans="1:16">
      <c r="D47" s="35">
        <v>0.54166666666666663</v>
      </c>
      <c r="E47" t="s">
        <v>660</v>
      </c>
      <c r="G47" t="s">
        <v>661</v>
      </c>
      <c r="H47" t="s">
        <v>212</v>
      </c>
      <c r="L47" t="s">
        <v>212</v>
      </c>
      <c r="N47" t="s">
        <v>212</v>
      </c>
    </row>
    <row r="48" spans="1:16">
      <c r="D48" s="35">
        <v>0.39583333333333331</v>
      </c>
      <c r="E48" t="s">
        <v>662</v>
      </c>
      <c r="G48" t="s">
        <v>631</v>
      </c>
      <c r="H48" t="s">
        <v>212</v>
      </c>
      <c r="I48" t="s">
        <v>212</v>
      </c>
      <c r="O48" t="s">
        <v>212</v>
      </c>
    </row>
    <row r="49" spans="1:15">
      <c r="A49" s="28" t="s">
        <v>312</v>
      </c>
      <c r="C49" t="s">
        <v>548</v>
      </c>
      <c r="D49" s="35">
        <v>0.39583333333333331</v>
      </c>
      <c r="E49" t="s">
        <v>663</v>
      </c>
      <c r="G49" t="s">
        <v>631</v>
      </c>
      <c r="H49" t="s">
        <v>212</v>
      </c>
      <c r="M49" t="s">
        <v>212</v>
      </c>
      <c r="O49" t="s">
        <v>212</v>
      </c>
    </row>
    <row r="50" spans="1:15">
      <c r="D50" s="35">
        <v>0.4375</v>
      </c>
      <c r="E50" t="s">
        <v>664</v>
      </c>
      <c r="I50" t="s">
        <v>212</v>
      </c>
      <c r="L50" t="s">
        <v>212</v>
      </c>
      <c r="O50" t="s">
        <v>212</v>
      </c>
    </row>
    <row r="51" spans="1:15">
      <c r="D51" s="35">
        <v>0.44444444444444442</v>
      </c>
      <c r="E51" t="s">
        <v>663</v>
      </c>
      <c r="I51" t="s">
        <v>212</v>
      </c>
      <c r="M51" t="s">
        <v>212</v>
      </c>
    </row>
    <row r="52" spans="1:15">
      <c r="A52" s="28" t="s">
        <v>406</v>
      </c>
      <c r="C52" t="s">
        <v>404</v>
      </c>
      <c r="D52" s="35">
        <v>0.53611111111111109</v>
      </c>
      <c r="E52" t="s">
        <v>208</v>
      </c>
      <c r="G52" t="s">
        <v>665</v>
      </c>
      <c r="H52" t="s">
        <v>212</v>
      </c>
      <c r="N52" t="s">
        <v>212</v>
      </c>
    </row>
    <row r="53" spans="1:15">
      <c r="D53" s="35">
        <v>0.38194444444444442</v>
      </c>
      <c r="E53" t="s">
        <v>666</v>
      </c>
      <c r="G53" t="s">
        <v>654</v>
      </c>
      <c r="H53" t="s">
        <v>212</v>
      </c>
      <c r="M53" t="s">
        <v>212</v>
      </c>
      <c r="O53" t="s">
        <v>212</v>
      </c>
    </row>
    <row r="54" spans="1:15">
      <c r="D54" s="35">
        <v>0.4861111111111111</v>
      </c>
      <c r="E54" t="s">
        <v>645</v>
      </c>
      <c r="G54" t="s">
        <v>254</v>
      </c>
      <c r="H54" t="s">
        <v>212</v>
      </c>
      <c r="O54" t="s">
        <v>212</v>
      </c>
    </row>
    <row r="55" spans="1:15">
      <c r="D55" s="35">
        <v>0.53333333333333333</v>
      </c>
      <c r="E55" t="s">
        <v>667</v>
      </c>
      <c r="G55" t="s">
        <v>631</v>
      </c>
      <c r="I55" t="s">
        <v>212</v>
      </c>
      <c r="M55" t="s">
        <v>212</v>
      </c>
      <c r="O55" t="s">
        <v>212</v>
      </c>
    </row>
    <row r="56" spans="1:15">
      <c r="A56" s="28" t="s">
        <v>315</v>
      </c>
      <c r="C56" t="s">
        <v>402</v>
      </c>
      <c r="D56" s="35">
        <v>0.54166666666666663</v>
      </c>
      <c r="F56" t="s">
        <v>668</v>
      </c>
      <c r="G56" t="s">
        <v>669</v>
      </c>
      <c r="H56" t="s">
        <v>212</v>
      </c>
      <c r="L56" t="s">
        <v>212</v>
      </c>
      <c r="O56" t="s">
        <v>212</v>
      </c>
    </row>
    <row r="57" spans="1:15">
      <c r="D57" s="35">
        <v>0.45347222222222222</v>
      </c>
      <c r="E57" t="s">
        <v>670</v>
      </c>
      <c r="G57" t="s">
        <v>631</v>
      </c>
      <c r="H57" t="s">
        <v>212</v>
      </c>
      <c r="M57" t="s">
        <v>212</v>
      </c>
    </row>
    <row r="58" spans="1:15">
      <c r="D58" s="35">
        <v>0.45833333333333331</v>
      </c>
      <c r="E58" t="s">
        <v>670</v>
      </c>
      <c r="G58" t="s">
        <v>631</v>
      </c>
      <c r="H58" t="s">
        <v>212</v>
      </c>
      <c r="M58" t="s">
        <v>212</v>
      </c>
    </row>
    <row r="59" spans="1:15">
      <c r="D59" s="35">
        <v>0.45833333333333331</v>
      </c>
      <c r="E59" t="s">
        <v>670</v>
      </c>
      <c r="G59" t="s">
        <v>631</v>
      </c>
      <c r="I59" t="s">
        <v>212</v>
      </c>
      <c r="M59" t="s">
        <v>212</v>
      </c>
    </row>
    <row r="60" spans="1:15">
      <c r="D60" s="35">
        <v>0.4604166666666667</v>
      </c>
      <c r="E60" t="s">
        <v>670</v>
      </c>
      <c r="G60" t="s">
        <v>631</v>
      </c>
      <c r="I60" t="s">
        <v>212</v>
      </c>
      <c r="M60" t="s">
        <v>212</v>
      </c>
    </row>
    <row r="61" spans="1:15">
      <c r="D61" s="35">
        <v>0.48194444444444445</v>
      </c>
      <c r="E61" t="s">
        <v>670</v>
      </c>
      <c r="G61" t="s">
        <v>631</v>
      </c>
      <c r="I61" t="s">
        <v>212</v>
      </c>
      <c r="M61" t="s">
        <v>212</v>
      </c>
    </row>
    <row r="62" spans="1:15">
      <c r="D62" s="35">
        <v>0.4861111111111111</v>
      </c>
      <c r="E62" t="s">
        <v>670</v>
      </c>
      <c r="G62" t="s">
        <v>631</v>
      </c>
      <c r="H62" t="s">
        <v>212</v>
      </c>
      <c r="M62" t="s">
        <v>212</v>
      </c>
    </row>
    <row r="63" spans="1:15">
      <c r="D63" s="35">
        <v>0.49583333333333335</v>
      </c>
      <c r="E63" t="s">
        <v>670</v>
      </c>
      <c r="G63" t="s">
        <v>631</v>
      </c>
      <c r="H63" t="s">
        <v>212</v>
      </c>
      <c r="M63" t="s">
        <v>212</v>
      </c>
    </row>
    <row r="64" spans="1:15">
      <c r="D64" s="35">
        <v>0.49652777777777773</v>
      </c>
      <c r="E64" t="s">
        <v>670</v>
      </c>
      <c r="G64" t="s">
        <v>631</v>
      </c>
      <c r="H64" t="s">
        <v>212</v>
      </c>
      <c r="M64" t="s">
        <v>212</v>
      </c>
    </row>
    <row r="65" spans="1:15">
      <c r="D65" s="35">
        <v>0.50138888888888888</v>
      </c>
      <c r="E65" t="s">
        <v>670</v>
      </c>
      <c r="G65" t="s">
        <v>631</v>
      </c>
      <c r="I65" t="s">
        <v>212</v>
      </c>
      <c r="M65" t="s">
        <v>212</v>
      </c>
    </row>
    <row r="66" spans="1:15">
      <c r="D66" s="35">
        <v>0.50277777777777777</v>
      </c>
      <c r="E66" t="s">
        <v>670</v>
      </c>
      <c r="G66" t="s">
        <v>631</v>
      </c>
      <c r="H66" t="s">
        <v>212</v>
      </c>
      <c r="M66" t="s">
        <v>212</v>
      </c>
    </row>
    <row r="67" spans="1:15">
      <c r="D67" s="35">
        <v>0.52361111111111114</v>
      </c>
      <c r="E67" t="s">
        <v>670</v>
      </c>
      <c r="G67" t="s">
        <v>631</v>
      </c>
      <c r="H67" t="s">
        <v>212</v>
      </c>
      <c r="M67" t="s">
        <v>212</v>
      </c>
    </row>
    <row r="68" spans="1:15">
      <c r="D68" s="35">
        <v>0.55208333333333337</v>
      </c>
      <c r="E68" t="s">
        <v>670</v>
      </c>
      <c r="G68" t="s">
        <v>631</v>
      </c>
      <c r="H68" t="s">
        <v>212</v>
      </c>
      <c r="M68" t="s">
        <v>212</v>
      </c>
    </row>
    <row r="69" spans="1:15">
      <c r="D69" s="35">
        <v>0.55833333333333335</v>
      </c>
      <c r="E69" t="s">
        <v>670</v>
      </c>
      <c r="G69" t="s">
        <v>631</v>
      </c>
      <c r="H69" t="s">
        <v>212</v>
      </c>
      <c r="M69" t="s">
        <v>212</v>
      </c>
    </row>
    <row r="70" spans="1:15">
      <c r="D70" s="35">
        <v>0.44097222222222227</v>
      </c>
      <c r="E70" t="s">
        <v>656</v>
      </c>
      <c r="G70" t="s">
        <v>631</v>
      </c>
      <c r="I70" t="s">
        <v>212</v>
      </c>
      <c r="M70" t="s">
        <v>212</v>
      </c>
    </row>
    <row r="71" spans="1:15">
      <c r="D71" s="35">
        <v>0.47430555555555554</v>
      </c>
      <c r="E71" t="s">
        <v>656</v>
      </c>
      <c r="G71" t="s">
        <v>631</v>
      </c>
      <c r="H71" t="s">
        <v>212</v>
      </c>
      <c r="M71" t="s">
        <v>212</v>
      </c>
    </row>
    <row r="72" spans="1:15">
      <c r="D72" s="35">
        <v>0.52361111111111114</v>
      </c>
      <c r="E72" t="s">
        <v>656</v>
      </c>
      <c r="G72" t="s">
        <v>631</v>
      </c>
      <c r="I72" t="s">
        <v>212</v>
      </c>
      <c r="M72" t="s">
        <v>212</v>
      </c>
    </row>
    <row r="73" spans="1:15">
      <c r="A73" s="28" t="s">
        <v>316</v>
      </c>
      <c r="C73" t="s">
        <v>671</v>
      </c>
      <c r="D73" s="35">
        <v>0.4375</v>
      </c>
      <c r="E73" t="s">
        <v>672</v>
      </c>
      <c r="G73" t="s">
        <v>631</v>
      </c>
      <c r="I73" t="s">
        <v>212</v>
      </c>
      <c r="L73" t="s">
        <v>212</v>
      </c>
      <c r="O73" t="s">
        <v>212</v>
      </c>
    </row>
    <row r="74" spans="1:15">
      <c r="D74" s="35">
        <v>0.41736111111111113</v>
      </c>
      <c r="E74" t="s">
        <v>663</v>
      </c>
      <c r="G74" t="s">
        <v>631</v>
      </c>
      <c r="H74" t="s">
        <v>212</v>
      </c>
      <c r="M74" t="s">
        <v>212</v>
      </c>
      <c r="O74" t="s">
        <v>212</v>
      </c>
    </row>
    <row r="75" spans="1:15">
      <c r="D75" s="35">
        <v>0.43055555555555558</v>
      </c>
      <c r="E75" t="s">
        <v>673</v>
      </c>
      <c r="G75" t="s">
        <v>631</v>
      </c>
      <c r="I75" t="s">
        <v>212</v>
      </c>
      <c r="M75" t="s">
        <v>212</v>
      </c>
      <c r="O75" t="s">
        <v>212</v>
      </c>
    </row>
    <row r="76" spans="1:15">
      <c r="D76" s="35">
        <v>0.43402777777777773</v>
      </c>
      <c r="E76" t="s">
        <v>656</v>
      </c>
      <c r="G76" t="s">
        <v>631</v>
      </c>
      <c r="I76" t="s">
        <v>212</v>
      </c>
      <c r="M76" t="s">
        <v>212</v>
      </c>
      <c r="O76" t="s">
        <v>212</v>
      </c>
    </row>
    <row r="77" spans="1:15">
      <c r="A77" s="28" t="s">
        <v>318</v>
      </c>
      <c r="C77" t="s">
        <v>491</v>
      </c>
      <c r="D77" s="35">
        <v>0.41180555555555554</v>
      </c>
      <c r="F77" t="s">
        <v>674</v>
      </c>
      <c r="H77" t="s">
        <v>212</v>
      </c>
      <c r="L77" t="s">
        <v>212</v>
      </c>
      <c r="O77" t="s">
        <v>212</v>
      </c>
    </row>
    <row r="78" spans="1:15">
      <c r="D78" s="35">
        <v>0.51041666666666663</v>
      </c>
      <c r="F78" t="s">
        <v>675</v>
      </c>
      <c r="H78" t="s">
        <v>212</v>
      </c>
      <c r="L78" t="s">
        <v>212</v>
      </c>
      <c r="O78" t="s">
        <v>212</v>
      </c>
    </row>
    <row r="79" spans="1:15">
      <c r="D79" s="35">
        <v>0.53125</v>
      </c>
      <c r="F79" t="s">
        <v>675</v>
      </c>
      <c r="H79" t="s">
        <v>212</v>
      </c>
      <c r="L79" t="s">
        <v>212</v>
      </c>
      <c r="O79" t="s">
        <v>212</v>
      </c>
    </row>
    <row r="80" spans="1:15">
      <c r="A80" s="28" t="s">
        <v>321</v>
      </c>
      <c r="C80" t="s">
        <v>586</v>
      </c>
      <c r="D80" s="35">
        <v>0.51874999999999993</v>
      </c>
      <c r="E80" t="s">
        <v>676</v>
      </c>
      <c r="H80" t="s">
        <v>212</v>
      </c>
      <c r="M80" t="s">
        <v>212</v>
      </c>
    </row>
    <row r="81" spans="1:15">
      <c r="D81" s="35">
        <v>0.53263888888888888</v>
      </c>
      <c r="E81" t="s">
        <v>663</v>
      </c>
      <c r="I81" t="s">
        <v>212</v>
      </c>
      <c r="M81" t="s">
        <v>212</v>
      </c>
    </row>
    <row r="82" spans="1:15">
      <c r="A82" s="28" t="s">
        <v>380</v>
      </c>
      <c r="C82" t="s">
        <v>524</v>
      </c>
      <c r="D82" s="35">
        <v>0.54791666666666672</v>
      </c>
      <c r="E82" t="s">
        <v>677</v>
      </c>
      <c r="G82" t="s">
        <v>678</v>
      </c>
      <c r="I82" t="s">
        <v>212</v>
      </c>
      <c r="L82" t="s">
        <v>212</v>
      </c>
    </row>
    <row r="83" spans="1:15">
      <c r="D83" s="35">
        <v>0.4381944444444445</v>
      </c>
      <c r="E83" t="s">
        <v>656</v>
      </c>
      <c r="G83" t="s">
        <v>679</v>
      </c>
      <c r="I83" t="s">
        <v>212</v>
      </c>
      <c r="M83" t="s">
        <v>212</v>
      </c>
      <c r="O83" t="s">
        <v>212</v>
      </c>
    </row>
    <row r="84" spans="1:15">
      <c r="D84" s="35">
        <v>0.46111111111111108</v>
      </c>
      <c r="F84" t="s">
        <v>680</v>
      </c>
      <c r="G84" t="s">
        <v>681</v>
      </c>
      <c r="H84" t="s">
        <v>212</v>
      </c>
      <c r="M84" t="s">
        <v>212</v>
      </c>
      <c r="O84" t="s">
        <v>212</v>
      </c>
    </row>
    <row r="85" spans="1:15">
      <c r="D85" s="35">
        <v>0.51736111111111105</v>
      </c>
      <c r="E85" t="s">
        <v>682</v>
      </c>
      <c r="G85" t="s">
        <v>683</v>
      </c>
      <c r="I85" t="s">
        <v>212</v>
      </c>
      <c r="L85" t="s">
        <v>212</v>
      </c>
      <c r="O85" t="s">
        <v>212</v>
      </c>
    </row>
    <row r="86" spans="1:15">
      <c r="D86" s="35">
        <v>0.52777777777777779</v>
      </c>
      <c r="E86" t="s">
        <v>684</v>
      </c>
      <c r="G86" t="s">
        <v>258</v>
      </c>
      <c r="I86" t="s">
        <v>212</v>
      </c>
      <c r="M86" t="s">
        <v>212</v>
      </c>
      <c r="O86" t="s">
        <v>212</v>
      </c>
    </row>
    <row r="87" spans="1:15">
      <c r="A87" s="28" t="s">
        <v>328</v>
      </c>
      <c r="C87" t="s">
        <v>685</v>
      </c>
      <c r="D87" s="35">
        <v>0.375</v>
      </c>
      <c r="E87" t="s">
        <v>686</v>
      </c>
      <c r="H87" t="s">
        <v>212</v>
      </c>
      <c r="L87" t="s">
        <v>212</v>
      </c>
      <c r="N87" t="s">
        <v>212</v>
      </c>
    </row>
    <row r="88" spans="1:15">
      <c r="D88" s="35">
        <v>0.5</v>
      </c>
      <c r="F88" t="s">
        <v>687</v>
      </c>
      <c r="I88" t="s">
        <v>212</v>
      </c>
      <c r="L88" t="s">
        <v>212</v>
      </c>
      <c r="N88" t="s">
        <v>212</v>
      </c>
    </row>
    <row r="89" spans="1:15">
      <c r="D89" s="35">
        <v>0.52430555555555558</v>
      </c>
      <c r="E89" t="s">
        <v>688</v>
      </c>
      <c r="G89" t="s">
        <v>631</v>
      </c>
      <c r="I89" t="s">
        <v>212</v>
      </c>
      <c r="L89" t="s">
        <v>212</v>
      </c>
      <c r="O89" t="s">
        <v>212</v>
      </c>
    </row>
    <row r="90" spans="1:15">
      <c r="A90" s="28" t="s">
        <v>329</v>
      </c>
      <c r="C90" t="s">
        <v>457</v>
      </c>
      <c r="D90" s="35">
        <v>0.44444444444444442</v>
      </c>
      <c r="E90" t="s">
        <v>689</v>
      </c>
      <c r="G90" t="s">
        <v>690</v>
      </c>
      <c r="H90" t="s">
        <v>212</v>
      </c>
      <c r="L90" t="s">
        <v>212</v>
      </c>
      <c r="N90" t="s">
        <v>212</v>
      </c>
    </row>
    <row r="91" spans="1:15">
      <c r="D91" s="35">
        <v>0.48472222222222222</v>
      </c>
      <c r="E91" t="s">
        <v>208</v>
      </c>
      <c r="F91" t="s">
        <v>687</v>
      </c>
      <c r="G91" t="s">
        <v>691</v>
      </c>
      <c r="I91" t="s">
        <v>212</v>
      </c>
      <c r="L91" t="s">
        <v>212</v>
      </c>
      <c r="O91" t="s">
        <v>212</v>
      </c>
    </row>
    <row r="92" spans="1:15">
      <c r="D92" s="35">
        <v>0.52083333333333337</v>
      </c>
      <c r="E92" t="s">
        <v>692</v>
      </c>
      <c r="G92" t="s">
        <v>693</v>
      </c>
      <c r="I92" t="s">
        <v>212</v>
      </c>
      <c r="L92" t="s">
        <v>212</v>
      </c>
      <c r="O92" t="s">
        <v>212</v>
      </c>
    </row>
    <row r="93" spans="1:15">
      <c r="D93" s="35">
        <v>0.4597222222222222</v>
      </c>
      <c r="E93" t="s">
        <v>645</v>
      </c>
      <c r="G93" t="s">
        <v>631</v>
      </c>
      <c r="H93" t="s">
        <v>212</v>
      </c>
      <c r="M93" t="s">
        <v>212</v>
      </c>
    </row>
    <row r="94" spans="1:15">
      <c r="D94" s="35">
        <v>0.46527777777777773</v>
      </c>
      <c r="F94" t="s">
        <v>694</v>
      </c>
      <c r="G94" t="s">
        <v>631</v>
      </c>
      <c r="H94" t="s">
        <v>212</v>
      </c>
      <c r="M94" t="s">
        <v>212</v>
      </c>
    </row>
    <row r="95" spans="1:15">
      <c r="A95" s="28" t="s">
        <v>331</v>
      </c>
      <c r="C95" t="s">
        <v>592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Fish</vt:lpstr>
      <vt:lpstr>Macros</vt:lpstr>
      <vt:lpstr>Student Salinity</vt:lpstr>
      <vt:lpstr>Standardized Salinity</vt:lpstr>
      <vt:lpstr>Physical Systems</vt:lpstr>
      <vt:lpstr>Chemistry</vt:lpstr>
      <vt:lpstr>Tides</vt:lpstr>
      <vt:lpstr>Currents</vt:lpstr>
      <vt:lpstr>Shipping</vt:lpstr>
      <vt:lpstr>Other Observations</vt:lpstr>
      <vt:lpstr>Cores</vt:lpstr>
      <vt:lpstr>FIsh for pdf</vt:lpstr>
      <vt:lpstr>Macros for pdf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Margie Turrin</cp:lastModifiedBy>
  <cp:lastPrinted>2021-10-29T02:04:56Z</cp:lastPrinted>
  <dcterms:created xsi:type="dcterms:W3CDTF">2017-03-31T19:00:05Z</dcterms:created>
  <dcterms:modified xsi:type="dcterms:W3CDTF">2021-10-29T02:04:58Z</dcterms:modified>
</cp:coreProperties>
</file>