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" yWindow="0" windowWidth="25600" windowHeight="1092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'Sheet1'!$A$1:$I$132</definedName>
  </definedNames>
  <calcPr fullCalcOnLoad="1"/>
</workbook>
</file>

<file path=xl/sharedStrings.xml><?xml version="1.0" encoding="utf-8"?>
<sst xmlns="http://schemas.openxmlformats.org/spreadsheetml/2006/main" count="300" uniqueCount="95">
  <si>
    <t>Day in the Life of the Hudson River 10/16/18 Data</t>
  </si>
  <si>
    <t xml:space="preserve">Salt Front: ~RM 24 </t>
  </si>
  <si>
    <t>ITEM</t>
  </si>
  <si>
    <t xml:space="preserve">Physical  </t>
  </si>
  <si>
    <t>Air Temperature:</t>
  </si>
  <si>
    <t xml:space="preserve">Wind Speed: </t>
  </si>
  <si>
    <t>Weather Today:</t>
  </si>
  <si>
    <t>Weather Previous:</t>
  </si>
  <si>
    <t>Chemical</t>
  </si>
  <si>
    <r>
      <t xml:space="preserve">Fish – </t>
    </r>
    <r>
      <rPr>
        <i/>
        <sz val="11"/>
        <color indexed="8"/>
        <rFont val="Times New Roman"/>
        <family val="1"/>
      </rPr>
      <t xml:space="preserve">seine </t>
    </r>
  </si>
  <si>
    <r>
      <t>Macroinvertebrates</t>
    </r>
    <r>
      <rPr>
        <i/>
        <sz val="11"/>
        <color indexed="8"/>
        <rFont val="Times New Roman"/>
        <family val="1"/>
      </rPr>
      <t>- Seine</t>
    </r>
  </si>
  <si>
    <t>Time</t>
  </si>
  <si>
    <t xml:space="preserve">Reading </t>
  </si>
  <si>
    <t>Temp</t>
  </si>
  <si>
    <t>ppm DO</t>
  </si>
  <si>
    <t>% saturation</t>
  </si>
  <si>
    <t>Number</t>
  </si>
  <si>
    <t>Name</t>
  </si>
  <si>
    <t xml:space="preserve">Length of longest </t>
  </si>
  <si>
    <t xml:space="preserve">Number </t>
  </si>
  <si>
    <t xml:space="preserve">Name </t>
  </si>
  <si>
    <r>
      <t>o</t>
    </r>
    <r>
      <rPr>
        <sz val="11"/>
        <color indexed="8"/>
        <rFont val="Times New Roman"/>
        <family val="1"/>
      </rPr>
      <t>F</t>
    </r>
  </si>
  <si>
    <t>℃</t>
  </si>
  <si>
    <t>TOTAL:</t>
  </si>
  <si>
    <t xml:space="preserve">White Perch </t>
  </si>
  <si>
    <t xml:space="preserve">Blue Crab </t>
  </si>
  <si>
    <t>Biological</t>
  </si>
  <si>
    <t xml:space="preserve">Atlantic Silverside </t>
  </si>
  <si>
    <t xml:space="preserve">inch </t>
  </si>
  <si>
    <t>MEMORIAL PARK, NYACK</t>
  </si>
  <si>
    <t>RIVER MILE: 28</t>
  </si>
  <si>
    <t>Latitude 41.08742 N &amp; Longitude – 73.91576 W</t>
  </si>
  <si>
    <r>
      <t>Location:</t>
    </r>
    <r>
      <rPr>
        <sz val="11"/>
        <color indexed="8"/>
        <rFont val="Times New Roman"/>
        <family val="1"/>
      </rPr>
      <t xml:space="preserve"> Nyack Memorial Park, Nyack, Rockland County, NY  </t>
    </r>
  </si>
  <si>
    <r>
      <t xml:space="preserve">Area: </t>
    </r>
    <r>
      <rPr>
        <sz val="11"/>
        <color indexed="8"/>
        <rFont val="Times New Roman"/>
        <family val="1"/>
      </rPr>
      <t xml:space="preserve">Open and grassy, parking lot, picnics, fishing </t>
    </r>
  </si>
  <si>
    <r>
      <t>Surrounding Land Use:</t>
    </r>
    <r>
      <rPr>
        <sz val="11"/>
        <color indexed="8"/>
        <rFont val="Times New Roman"/>
        <family val="1"/>
      </rPr>
      <t xml:space="preserve"> 100% park</t>
    </r>
  </si>
  <si>
    <r>
      <t xml:space="preserve">Sampling Site: </t>
    </r>
    <r>
      <rPr>
        <sz val="11"/>
        <color indexed="8"/>
        <rFont val="Times New Roman"/>
        <family val="1"/>
      </rPr>
      <t>beach, banks altered, riprp on shoreline, bulkhead</t>
    </r>
    <r>
      <rPr>
        <b/>
        <sz val="11"/>
        <color indexed="8"/>
        <rFont val="Times New Roman"/>
        <family val="1"/>
      </rPr>
      <t xml:space="preserve"> </t>
    </r>
  </si>
  <si>
    <r>
      <t>Shoreline</t>
    </r>
    <r>
      <rPr>
        <sz val="11"/>
        <color indexed="8"/>
        <rFont val="Times New Roman"/>
        <family val="1"/>
      </rPr>
      <t xml:space="preserve">:  </t>
    </r>
  </si>
  <si>
    <r>
      <t>River Bottom</t>
    </r>
    <r>
      <rPr>
        <sz val="11"/>
        <color indexed="8"/>
        <rFont val="Times New Roman"/>
        <family val="1"/>
      </rPr>
      <t>: sandy, muddy</t>
    </r>
  </si>
  <si>
    <r>
      <t xml:space="preserve">Plants in area: </t>
    </r>
    <r>
      <rPr>
        <sz val="11"/>
        <color indexed="8"/>
        <rFont val="Times New Roman"/>
        <family val="1"/>
      </rPr>
      <t>no water plants in area</t>
    </r>
  </si>
  <si>
    <r>
      <t xml:space="preserve">Water: </t>
    </r>
    <r>
      <rPr>
        <sz val="11"/>
        <color indexed="8"/>
        <rFont val="Times New Roman"/>
        <family val="1"/>
      </rPr>
      <t xml:space="preserve">calm, varied </t>
    </r>
  </si>
  <si>
    <t>Nyack High School- Kirsten Kleinman</t>
  </si>
  <si>
    <t xml:space="preserve">85 students, 11th-12th graders, 8 adults </t>
  </si>
  <si>
    <t xml:space="preserve">Morning Low Tide, Afternoon High Tide </t>
  </si>
  <si>
    <t xml:space="preserve">American Eel </t>
  </si>
  <si>
    <t xml:space="preserve">Common Carp </t>
  </si>
  <si>
    <t xml:space="preserve">Mummichog </t>
  </si>
  <si>
    <t xml:space="preserve">Striped Bass </t>
  </si>
  <si>
    <t xml:space="preserve">Naked Goby </t>
  </si>
  <si>
    <t xml:space="preserve">Mud Crab </t>
  </si>
  <si>
    <t>Stations</t>
  </si>
  <si>
    <t xml:space="preserve">Station 1 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</si>
  <si>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</si>
  <si>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</si>
  <si>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</si>
  <si>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</si>
  <si>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</si>
  <si>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</si>
  <si>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</si>
  <si>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</si>
  <si>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Station 10</t>
  </si>
  <si>
    <t>up Nyack Brook- 0 meter</t>
  </si>
  <si>
    <t xml:space="preserve">10 meters </t>
  </si>
  <si>
    <t xml:space="preserve">20 meters </t>
  </si>
  <si>
    <t xml:space="preserve">30 meters </t>
  </si>
  <si>
    <t xml:space="preserve">40 meters </t>
  </si>
  <si>
    <t xml:space="preserve">50 meters </t>
  </si>
  <si>
    <t xml:space="preserve">60 meters </t>
  </si>
  <si>
    <t xml:space="preserve">70 meters </t>
  </si>
  <si>
    <t xml:space="preserve">80 meters </t>
  </si>
  <si>
    <t>Hudson- 90 meters</t>
  </si>
  <si>
    <t xml:space="preserve">ppt TS </t>
  </si>
  <si>
    <t>ppm</t>
  </si>
  <si>
    <t xml:space="preserve">Nitrates- titration kit  </t>
  </si>
  <si>
    <t>Phosphate</t>
  </si>
  <si>
    <t xml:space="preserve">Turbidity- Secchi </t>
  </si>
  <si>
    <t xml:space="preserve">Main dock </t>
  </si>
  <si>
    <t xml:space="preserve">Middle dock </t>
  </si>
  <si>
    <t>Boat dock</t>
  </si>
  <si>
    <t xml:space="preserve">Average </t>
  </si>
  <si>
    <t xml:space="preserve">10 cm </t>
  </si>
  <si>
    <t xml:space="preserve">30 cm </t>
  </si>
  <si>
    <t xml:space="preserve">23.33 cm </t>
  </si>
  <si>
    <t xml:space="preserve">20 cm </t>
  </si>
  <si>
    <t xml:space="preserve">38.5 cm </t>
  </si>
  <si>
    <t xml:space="preserve">35 cm </t>
  </si>
  <si>
    <t xml:space="preserve">Salinity- meter </t>
  </si>
  <si>
    <t xml:space="preserve">Dissolved Oxygen –  meter </t>
  </si>
  <si>
    <t>pH  -  meter</t>
  </si>
  <si>
    <t>DIV</t>
  </si>
  <si>
    <t>Hudson- 90 m</t>
  </si>
  <si>
    <t>Up Nyack Brook- 0 meter</t>
  </si>
  <si>
    <t>ppm TS</t>
  </si>
  <si>
    <r>
      <rPr>
        <b/>
        <sz val="10"/>
        <color indexed="8"/>
        <rFont val="Times New Roman"/>
        <family val="1"/>
      </rPr>
      <t xml:space="preserve">Salinity data mapped from 0 (up Nyack Creek to 10 at the Hudson River) every 10 meters using a sonde to measure. Salinity shows influence from the creek - road salt? </t>
    </r>
  </si>
  <si>
    <t>Water Temperature AM</t>
  </si>
  <si>
    <t>Water Temperature 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</si>
</sst>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0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Palatino"/>
      <family val="1"/>
    </font>
    <font>
      <sz val="11"/>
      <color indexed="10"/>
      <name val="Calibri"/>
      <family val="2"/>
    </font>
    <font>
      <u val="single"/>
      <sz val="12"/>
      <color indexed="15"/>
      <name val="Calibri"/>
      <family val="2"/>
    </font>
    <font>
      <u val="single"/>
      <sz val="12"/>
      <color indexed="30"/>
      <name val="Calibri"/>
      <family val="2"/>
    </font>
    <font>
      <sz val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vertAlign val="superscript"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Palatino"/>
      <family val="1"/>
    </font>
    <font>
      <b/>
      <i/>
      <sz val="10"/>
      <color theme="1"/>
      <name val="Times New Roman"/>
      <family val="1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8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vertical="top"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right" vertical="center" wrapText="1"/>
    </xf>
    <xf numFmtId="0" fontId="52" fillId="0" borderId="13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0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2" fillId="0" borderId="16" xfId="0" applyFont="1" applyBorder="1" applyAlignment="1">
      <alignment horizontal="right" vertical="center" wrapText="1"/>
    </xf>
    <xf numFmtId="18" fontId="52" fillId="0" borderId="17" xfId="0" applyNumberFormat="1" applyFont="1" applyBorder="1" applyAlignment="1">
      <alignment vertical="center" wrapText="1"/>
    </xf>
    <xf numFmtId="0" fontId="55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52" fillId="0" borderId="20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6" fillId="0" borderId="14" xfId="0" applyFont="1" applyBorder="1" applyAlignment="1">
      <alignment vertical="top" wrapText="1"/>
    </xf>
    <xf numFmtId="18" fontId="52" fillId="0" borderId="21" xfId="0" applyNumberFormat="1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6" fillId="0" borderId="15" xfId="0" applyFont="1" applyBorder="1" applyAlignment="1">
      <alignment vertical="top" wrapText="1"/>
    </xf>
    <xf numFmtId="0" fontId="56" fillId="0" borderId="22" xfId="0" applyFont="1" applyBorder="1" applyAlignment="1">
      <alignment vertical="top" wrapText="1"/>
    </xf>
    <xf numFmtId="0" fontId="52" fillId="0" borderId="23" xfId="0" applyFont="1" applyBorder="1" applyAlignment="1">
      <alignment vertical="center" wrapText="1"/>
    </xf>
    <xf numFmtId="0" fontId="52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right" vertical="center" wrapText="1"/>
    </xf>
    <xf numFmtId="0" fontId="52" fillId="0" borderId="20" xfId="0" applyFont="1" applyBorder="1" applyAlignment="1">
      <alignment horizontal="right" vertical="center" wrapText="1"/>
    </xf>
    <xf numFmtId="0" fontId="50" fillId="0" borderId="15" xfId="0" applyFont="1" applyBorder="1" applyAlignment="1">
      <alignment vertical="center" wrapText="1"/>
    </xf>
    <xf numFmtId="0" fontId="50" fillId="0" borderId="22" xfId="0" applyFont="1" applyBorder="1" applyAlignment="1">
      <alignment vertical="center" wrapText="1"/>
    </xf>
    <xf numFmtId="0" fontId="52" fillId="0" borderId="24" xfId="0" applyFont="1" applyBorder="1" applyAlignment="1">
      <alignment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4" fillId="0" borderId="22" xfId="0" applyFont="1" applyBorder="1" applyAlignment="1">
      <alignment/>
    </xf>
    <xf numFmtId="0" fontId="50" fillId="0" borderId="25" xfId="0" applyFont="1" applyBorder="1" applyAlignment="1">
      <alignment vertical="center" wrapText="1"/>
    </xf>
    <xf numFmtId="0" fontId="50" fillId="0" borderId="21" xfId="0" applyFont="1" applyBorder="1" applyAlignment="1">
      <alignment vertical="center" wrapText="1"/>
    </xf>
    <xf numFmtId="0" fontId="50" fillId="0" borderId="26" xfId="0" applyFont="1" applyBorder="1" applyAlignment="1">
      <alignment vertical="center" wrapText="1"/>
    </xf>
    <xf numFmtId="0" fontId="56" fillId="0" borderId="17" xfId="0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top" wrapText="1"/>
    </xf>
    <xf numFmtId="49" fontId="56" fillId="0" borderId="23" xfId="0" applyNumberFormat="1" applyFont="1" applyBorder="1" applyAlignment="1">
      <alignment vertical="top" wrapText="1"/>
    </xf>
    <xf numFmtId="49" fontId="56" fillId="0" borderId="20" xfId="0" applyNumberFormat="1" applyFont="1" applyBorder="1" applyAlignment="1">
      <alignment vertical="top" wrapText="1"/>
    </xf>
    <xf numFmtId="0" fontId="52" fillId="0" borderId="23" xfId="0" applyFont="1" applyBorder="1" applyAlignment="1">
      <alignment vertical="center" wrapText="1"/>
    </xf>
    <xf numFmtId="0" fontId="52" fillId="0" borderId="15" xfId="0" applyFont="1" applyBorder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2" fillId="0" borderId="16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0" fontId="52" fillId="0" borderId="27" xfId="0" applyFont="1" applyBorder="1" applyAlignment="1">
      <alignment vertical="center" wrapText="1"/>
    </xf>
    <xf numFmtId="0" fontId="52" fillId="0" borderId="20" xfId="0" applyFont="1" applyBorder="1" applyAlignment="1">
      <alignment vertical="center" wrapText="1"/>
    </xf>
    <xf numFmtId="0" fontId="52" fillId="0" borderId="22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52" fillId="0" borderId="28" xfId="0" applyFont="1" applyBorder="1" applyAlignment="1">
      <alignment vertical="center" wrapText="1"/>
    </xf>
    <xf numFmtId="0" fontId="50" fillId="0" borderId="29" xfId="0" applyFont="1" applyBorder="1" applyAlignment="1">
      <alignment vertical="center" wrapText="1"/>
    </xf>
    <xf numFmtId="0" fontId="50" fillId="0" borderId="30" xfId="0" applyFont="1" applyBorder="1" applyAlignment="1">
      <alignment vertical="center" wrapText="1"/>
    </xf>
    <xf numFmtId="0" fontId="54" fillId="0" borderId="27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52" fillId="0" borderId="0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9" fontId="52" fillId="0" borderId="28" xfId="0" applyNumberFormat="1" applyFont="1" applyBorder="1" applyAlignment="1">
      <alignment vertical="center" wrapText="1"/>
    </xf>
    <xf numFmtId="9" fontId="52" fillId="0" borderId="29" xfId="0" applyNumberFormat="1" applyFont="1" applyBorder="1" applyAlignment="1">
      <alignment vertical="center" wrapText="1"/>
    </xf>
    <xf numFmtId="9" fontId="52" fillId="0" borderId="30" xfId="0" applyNumberFormat="1" applyFont="1" applyBorder="1" applyAlignment="1">
      <alignment vertical="center" wrapText="1"/>
    </xf>
    <xf numFmtId="0" fontId="49" fillId="0" borderId="20" xfId="0" applyFont="1" applyBorder="1" applyAlignment="1">
      <alignment vertical="center" wrapText="1"/>
    </xf>
    <xf numFmtId="0" fontId="49" fillId="0" borderId="31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right" vertical="center" wrapText="1"/>
    </xf>
    <xf numFmtId="0" fontId="49" fillId="0" borderId="22" xfId="0" applyFont="1" applyBorder="1" applyAlignment="1">
      <alignment vertical="center" wrapText="1"/>
    </xf>
    <xf numFmtId="0" fontId="52" fillId="0" borderId="30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18" fontId="52" fillId="0" borderId="23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18" fontId="52" fillId="0" borderId="0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0" fillId="0" borderId="36" xfId="0" applyFont="1" applyBorder="1" applyAlignment="1">
      <alignment vertical="center" wrapText="1"/>
    </xf>
    <xf numFmtId="0" fontId="50" fillId="0" borderId="28" xfId="0" applyFont="1" applyBorder="1" applyAlignment="1">
      <alignment vertical="center" wrapText="1"/>
    </xf>
    <xf numFmtId="18" fontId="52" fillId="0" borderId="20" xfId="0" applyNumberFormat="1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23" xfId="0" applyFont="1" applyBorder="1" applyAlignment="1">
      <alignment vertical="top"/>
    </xf>
    <xf numFmtId="0" fontId="52" fillId="0" borderId="15" xfId="0" applyFont="1" applyBorder="1" applyAlignment="1">
      <alignment vertical="top"/>
    </xf>
    <xf numFmtId="0" fontId="58" fillId="0" borderId="29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18" fontId="52" fillId="0" borderId="23" xfId="0" applyNumberFormat="1" applyFont="1" applyBorder="1" applyAlignment="1">
      <alignment horizontal="center" vertical="center" wrapText="1"/>
    </xf>
    <xf numFmtId="18" fontId="52" fillId="0" borderId="15" xfId="0" applyNumberFormat="1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2" fontId="52" fillId="0" borderId="23" xfId="0" applyNumberFormat="1" applyFont="1" applyBorder="1" applyAlignment="1">
      <alignment horizontal="left" vertical="center"/>
    </xf>
    <xf numFmtId="2" fontId="52" fillId="0" borderId="0" xfId="0" applyNumberFormat="1" applyFont="1" applyBorder="1" applyAlignment="1">
      <alignment horizontal="left" vertical="center"/>
    </xf>
    <xf numFmtId="2" fontId="52" fillId="0" borderId="15" xfId="0" applyNumberFormat="1" applyFont="1" applyBorder="1" applyAlignment="1">
      <alignment horizontal="left" vertical="center"/>
    </xf>
    <xf numFmtId="18" fontId="52" fillId="0" borderId="16" xfId="0" applyNumberFormat="1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5" fillId="33" borderId="42" xfId="0" applyFont="1" applyFill="1" applyBorder="1" applyAlignment="1">
      <alignment horizontal="center" vertical="center" wrapText="1"/>
    </xf>
    <xf numFmtId="0" fontId="55" fillId="33" borderId="43" xfId="0" applyFont="1" applyFill="1" applyBorder="1" applyAlignment="1">
      <alignment horizontal="center" vertical="center" wrapText="1"/>
    </xf>
    <xf numFmtId="0" fontId="55" fillId="33" borderId="44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left" vertical="top" wrapText="1"/>
    </xf>
    <xf numFmtId="0" fontId="52" fillId="0" borderId="22" xfId="0" applyFont="1" applyBorder="1" applyAlignment="1">
      <alignment horizontal="left" vertical="top" wrapText="1"/>
    </xf>
    <xf numFmtId="0" fontId="50" fillId="0" borderId="46" xfId="0" applyFont="1" applyBorder="1" applyAlignment="1">
      <alignment vertical="center" wrapText="1"/>
    </xf>
    <xf numFmtId="0" fontId="50" fillId="0" borderId="32" xfId="0" applyFont="1" applyBorder="1" applyAlignment="1">
      <alignment vertical="center" wrapText="1"/>
    </xf>
    <xf numFmtId="18" fontId="52" fillId="0" borderId="27" xfId="0" applyNumberFormat="1" applyFont="1" applyBorder="1" applyAlignment="1">
      <alignment horizontal="center" vertical="center" wrapText="1"/>
    </xf>
    <xf numFmtId="0" fontId="55" fillId="33" borderId="47" xfId="0" applyFont="1" applyFill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18" fontId="52" fillId="0" borderId="14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5" fillId="0" borderId="3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22" xfId="0" applyFont="1" applyBorder="1" applyAlignment="1">
      <alignment vertical="center" wrapText="1"/>
    </xf>
    <xf numFmtId="0" fontId="55" fillId="0" borderId="30" xfId="0" applyFont="1" applyBorder="1" applyAlignment="1">
      <alignment vertic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0" fillId="0" borderId="12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top"/>
    </xf>
    <xf numFmtId="0" fontId="52" fillId="0" borderId="22" xfId="0" applyFont="1" applyBorder="1" applyAlignment="1">
      <alignment vertical="top"/>
    </xf>
    <xf numFmtId="0" fontId="52" fillId="0" borderId="16" xfId="0" applyFont="1" applyBorder="1" applyAlignment="1">
      <alignment horizontal="left" vertical="top"/>
    </xf>
    <xf numFmtId="0" fontId="52" fillId="0" borderId="14" xfId="0" applyFont="1" applyBorder="1" applyAlignment="1">
      <alignment horizontal="left" vertical="top"/>
    </xf>
    <xf numFmtId="0" fontId="55" fillId="33" borderId="45" xfId="0" applyFont="1" applyFill="1" applyBorder="1" applyAlignment="1">
      <alignment horizontal="center" vertical="center" wrapText="1"/>
    </xf>
    <xf numFmtId="0" fontId="55" fillId="33" borderId="50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center" wrapText="1"/>
    </xf>
    <xf numFmtId="0" fontId="49" fillId="0" borderId="32" xfId="0" applyFont="1" applyBorder="1" applyAlignment="1">
      <alignment vertical="center" wrapText="1"/>
    </xf>
    <xf numFmtId="0" fontId="49" fillId="0" borderId="22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2" fillId="0" borderId="0" xfId="0" applyFont="1" applyBorder="1" applyAlignment="1">
      <alignment horizontal="left" vertical="top" wrapText="1"/>
    </xf>
    <xf numFmtId="0" fontId="58" fillId="0" borderId="28" xfId="0" applyFont="1" applyBorder="1" applyAlignment="1">
      <alignment horizontal="center" vertical="center" wrapText="1"/>
    </xf>
    <xf numFmtId="0" fontId="52" fillId="0" borderId="30" xfId="0" applyFont="1" applyBorder="1" applyAlignment="1">
      <alignment vertical="center" wrapText="1"/>
    </xf>
    <xf numFmtId="0" fontId="52" fillId="0" borderId="31" xfId="0" applyFont="1" applyBorder="1" applyAlignment="1">
      <alignment horizontal="left" vertical="top" wrapText="1"/>
    </xf>
    <xf numFmtId="18" fontId="52" fillId="0" borderId="31" xfId="0" applyNumberFormat="1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5" fillId="33" borderId="11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vertical="center" wrapText="1"/>
    </xf>
    <xf numFmtId="0" fontId="52" fillId="0" borderId="12" xfId="0" applyFont="1" applyBorder="1" applyAlignment="1">
      <alignment horizontal="right" vertical="center" wrapText="1"/>
    </xf>
    <xf numFmtId="0" fontId="55" fillId="0" borderId="28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19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4</xdr:col>
      <xdr:colOff>457200</xdr:colOff>
      <xdr:row>18</xdr:row>
      <xdr:rowOff>28575</xdr:rowOff>
    </xdr:to>
    <xdr:pic>
      <xdr:nvPicPr>
        <xdr:cNvPr id="1" name="Picture 3" descr="Screen Shot 2019-02-23 at 10.38.37 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9675"/>
          <a:ext cx="3133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gie\Dropbox%20(LDEO)\DITL%202018\Raw%20Data\Nyack%20Memorial-%20Nyack%20HS_Kleinman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 Low Tide"/>
      <sheetName val="PM High Tide"/>
      <sheetName val="stats"/>
      <sheetName val="Fish pulled from online databas"/>
    </sheetNames>
    <sheetDataSet>
      <sheetData sheetId="2">
        <row r="4">
          <cell r="C4" t="str">
            <v>am low tide</v>
          </cell>
          <cell r="D4" t="str">
            <v>pm high tide</v>
          </cell>
        </row>
        <row r="5">
          <cell r="C5" t="str">
            <v>Salinity low tide (ppt)</v>
          </cell>
          <cell r="D5" t="str">
            <v>Salinity high tide (ppt)</v>
          </cell>
        </row>
        <row r="6">
          <cell r="B6">
            <v>0</v>
          </cell>
          <cell r="C6">
            <v>0.63</v>
          </cell>
          <cell r="D6">
            <v>0.6</v>
          </cell>
        </row>
        <row r="7">
          <cell r="B7">
            <v>10</v>
          </cell>
          <cell r="C7">
            <v>0.63</v>
          </cell>
          <cell r="D7">
            <v>0.61</v>
          </cell>
        </row>
        <row r="8">
          <cell r="B8">
            <v>20</v>
          </cell>
          <cell r="C8">
            <v>0.67</v>
          </cell>
          <cell r="D8">
            <v>0.61</v>
          </cell>
        </row>
        <row r="9">
          <cell r="B9">
            <v>30</v>
          </cell>
          <cell r="C9">
            <v>0.77</v>
          </cell>
          <cell r="D9">
            <v>0.65</v>
          </cell>
        </row>
        <row r="10">
          <cell r="B10">
            <v>40</v>
          </cell>
          <cell r="C10">
            <v>0.71</v>
          </cell>
          <cell r="D10">
            <v>0.72</v>
          </cell>
        </row>
        <row r="11">
          <cell r="B11">
            <v>50</v>
          </cell>
          <cell r="C11">
            <v>0.7</v>
          </cell>
          <cell r="D11">
            <v>0.51</v>
          </cell>
        </row>
        <row r="12">
          <cell r="B12">
            <v>60</v>
          </cell>
          <cell r="C12">
            <v>0.69</v>
          </cell>
          <cell r="D12">
            <v>0.43</v>
          </cell>
        </row>
        <row r="13">
          <cell r="B13">
            <v>70</v>
          </cell>
          <cell r="C13">
            <v>0.75</v>
          </cell>
          <cell r="D13">
            <v>0.33</v>
          </cell>
        </row>
        <row r="14">
          <cell r="B14">
            <v>80</v>
          </cell>
          <cell r="C14">
            <v>0.65</v>
          </cell>
          <cell r="D14">
            <v>0.22</v>
          </cell>
        </row>
        <row r="15">
          <cell r="B15">
            <v>90</v>
          </cell>
          <cell r="C15">
            <v>0.26</v>
          </cell>
          <cell r="D15">
            <v>0.23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150" zoomScaleNormal="150" workbookViewId="0" topLeftCell="A53">
      <selection activeCell="A65" sqref="A65:I84"/>
    </sheetView>
  </sheetViews>
  <sheetFormatPr defaultColWidth="11.00390625" defaultRowHeight="15.75"/>
  <cols>
    <col min="1" max="1" width="10.875" style="3" customWidth="1"/>
    <col min="2" max="2" width="9.375" style="3" customWidth="1"/>
    <col min="3" max="3" width="7.875" style="3" customWidth="1"/>
    <col min="4" max="4" width="7.00390625" style="3" customWidth="1"/>
    <col min="5" max="5" width="7.625" style="3" customWidth="1"/>
    <col min="6" max="6" width="7.875" style="3" customWidth="1"/>
    <col min="7" max="7" width="10.875" style="3" customWidth="1"/>
    <col min="8" max="8" width="7.00390625" style="3" customWidth="1"/>
    <col min="9" max="9" width="12.875" style="3" customWidth="1"/>
    <col min="10" max="16384" width="10.875" style="3" customWidth="1"/>
  </cols>
  <sheetData>
    <row r="1" ht="13.5">
      <c r="E1" s="1" t="s">
        <v>0</v>
      </c>
    </row>
    <row r="2" ht="13.5">
      <c r="E2" s="1" t="s">
        <v>29</v>
      </c>
    </row>
    <row r="3" ht="13.5">
      <c r="E3" s="1" t="s">
        <v>30</v>
      </c>
    </row>
    <row r="4" ht="13.5">
      <c r="E4" s="2" t="s">
        <v>1</v>
      </c>
    </row>
    <row r="5" ht="13.5">
      <c r="E5" s="1" t="s">
        <v>40</v>
      </c>
    </row>
    <row r="6" ht="13.5">
      <c r="E6" s="1" t="s">
        <v>41</v>
      </c>
    </row>
    <row r="7" ht="13.5">
      <c r="E7" s="1" t="s">
        <v>31</v>
      </c>
    </row>
    <row r="8" ht="15">
      <c r="E8" s="1"/>
    </row>
    <row r="9" spans="5:8" ht="13.5" customHeight="1">
      <c r="E9" s="1"/>
      <c r="F9" s="178" t="s">
        <v>92</v>
      </c>
      <c r="G9" s="178"/>
      <c r="H9" s="178"/>
    </row>
    <row r="10" spans="5:8" ht="15">
      <c r="E10" s="1"/>
      <c r="F10" s="178"/>
      <c r="G10" s="178"/>
      <c r="H10" s="178"/>
    </row>
    <row r="11" spans="5:8" ht="15">
      <c r="E11" s="1"/>
      <c r="F11" s="178"/>
      <c r="G11" s="178"/>
      <c r="H11" s="178"/>
    </row>
    <row r="12" spans="5:8" ht="15">
      <c r="E12" s="1"/>
      <c r="F12" s="178"/>
      <c r="G12" s="178"/>
      <c r="H12" s="178"/>
    </row>
    <row r="13" spans="5:8" ht="15">
      <c r="E13" s="1"/>
      <c r="F13" s="178"/>
      <c r="G13" s="178"/>
      <c r="H13" s="178"/>
    </row>
    <row r="14" spans="5:8" ht="15">
      <c r="E14" s="1"/>
      <c r="F14" s="178"/>
      <c r="G14" s="178"/>
      <c r="H14" s="178"/>
    </row>
    <row r="15" spans="5:8" ht="15">
      <c r="E15" s="1"/>
      <c r="F15" s="178"/>
      <c r="G15" s="178"/>
      <c r="H15" s="178"/>
    </row>
    <row r="16" ht="15">
      <c r="E16" s="1"/>
    </row>
    <row r="17" ht="15">
      <c r="E17" s="1"/>
    </row>
    <row r="18" ht="15">
      <c r="E18" s="1"/>
    </row>
    <row r="19" ht="15">
      <c r="A19" s="4" t="s">
        <v>32</v>
      </c>
    </row>
    <row r="20" ht="13.5">
      <c r="A20" s="4" t="s">
        <v>33</v>
      </c>
    </row>
    <row r="21" ht="13.5">
      <c r="A21" s="4" t="s">
        <v>34</v>
      </c>
    </row>
    <row r="22" ht="13.5">
      <c r="A22" s="4" t="s">
        <v>35</v>
      </c>
    </row>
    <row r="23" ht="13.5">
      <c r="A23" s="4" t="s">
        <v>36</v>
      </c>
    </row>
    <row r="24" ht="13.5">
      <c r="A24" s="4" t="s">
        <v>37</v>
      </c>
    </row>
    <row r="25" ht="13.5">
      <c r="A25" s="4" t="s">
        <v>38</v>
      </c>
    </row>
    <row r="26" ht="13.5">
      <c r="A26" s="5" t="s">
        <v>39</v>
      </c>
    </row>
    <row r="27" ht="15" thickBot="1">
      <c r="A27" s="5" t="s">
        <v>42</v>
      </c>
    </row>
    <row r="28" spans="1:9" ht="15.75" customHeight="1" thickBot="1">
      <c r="A28" s="111" t="s">
        <v>2</v>
      </c>
      <c r="B28" s="112"/>
      <c r="C28" s="131" t="s">
        <v>11</v>
      </c>
      <c r="D28" s="132"/>
      <c r="E28" s="113" t="s">
        <v>12</v>
      </c>
      <c r="F28" s="114"/>
      <c r="G28" s="114"/>
      <c r="H28" s="115"/>
      <c r="I28" s="18" t="s">
        <v>49</v>
      </c>
    </row>
    <row r="29" spans="1:9" ht="13.5">
      <c r="A29" s="116" t="s">
        <v>3</v>
      </c>
      <c r="B29" s="117"/>
      <c r="C29" s="117"/>
      <c r="D29" s="117"/>
      <c r="E29" s="117"/>
      <c r="F29" s="117"/>
      <c r="G29" s="117"/>
      <c r="H29" s="117"/>
      <c r="I29" s="118"/>
    </row>
    <row r="30" spans="1:10" ht="15.75" customHeight="1">
      <c r="A30" s="75" t="s">
        <v>4</v>
      </c>
      <c r="B30" s="76"/>
      <c r="C30" s="109"/>
      <c r="D30" s="110"/>
      <c r="E30" s="22"/>
      <c r="F30" s="35" t="s">
        <v>22</v>
      </c>
      <c r="G30" s="22"/>
      <c r="H30" s="14" t="s">
        <v>21</v>
      </c>
      <c r="I30" s="39"/>
      <c r="J30" s="10"/>
    </row>
    <row r="31" spans="1:10" ht="15.75" customHeight="1">
      <c r="A31" s="77"/>
      <c r="B31" s="78"/>
      <c r="C31" s="99"/>
      <c r="D31" s="84"/>
      <c r="E31" s="28"/>
      <c r="F31" s="36" t="s">
        <v>22</v>
      </c>
      <c r="G31" s="28"/>
      <c r="H31" s="15" t="s">
        <v>21</v>
      </c>
      <c r="I31" s="40"/>
      <c r="J31" s="10"/>
    </row>
    <row r="32" spans="1:10" ht="15.75" customHeight="1">
      <c r="A32" s="79"/>
      <c r="B32" s="80"/>
      <c r="C32" s="87"/>
      <c r="D32" s="88"/>
      <c r="E32" s="21"/>
      <c r="F32" s="37" t="s">
        <v>22</v>
      </c>
      <c r="G32" s="21"/>
      <c r="H32" s="38" t="s">
        <v>21</v>
      </c>
      <c r="I32" s="41"/>
      <c r="J32" s="10"/>
    </row>
    <row r="33" spans="1:9" ht="15.75" customHeight="1">
      <c r="A33" s="119" t="s">
        <v>5</v>
      </c>
      <c r="B33" s="120"/>
      <c r="C33" s="87"/>
      <c r="D33" s="89"/>
      <c r="E33" s="121"/>
      <c r="F33" s="122"/>
      <c r="G33" s="171"/>
      <c r="H33" s="171"/>
      <c r="I33" s="34"/>
    </row>
    <row r="34" spans="1:9" ht="15" customHeight="1">
      <c r="A34" s="127" t="s">
        <v>6</v>
      </c>
      <c r="B34" s="128"/>
      <c r="C34" s="90"/>
      <c r="D34" s="91"/>
      <c r="E34" s="91"/>
      <c r="F34" s="91"/>
      <c r="G34" s="91"/>
      <c r="H34" s="92"/>
      <c r="I34" s="9"/>
    </row>
    <row r="35" spans="1:9" ht="15" customHeight="1">
      <c r="A35" s="85" t="s">
        <v>7</v>
      </c>
      <c r="B35" s="86"/>
      <c r="C35" s="146"/>
      <c r="D35" s="147"/>
      <c r="E35" s="147"/>
      <c r="F35" s="147"/>
      <c r="G35" s="147"/>
      <c r="H35" s="148"/>
      <c r="I35" s="19"/>
    </row>
    <row r="36" spans="1:10" ht="25.5" customHeight="1">
      <c r="A36" s="182" t="s">
        <v>93</v>
      </c>
      <c r="B36" s="74" t="s">
        <v>50</v>
      </c>
      <c r="C36" s="129">
        <v>0.3854166666666667</v>
      </c>
      <c r="D36" s="110"/>
      <c r="E36" s="49">
        <v>15.05</v>
      </c>
      <c r="F36" s="12" t="s">
        <v>22</v>
      </c>
      <c r="G36" s="49">
        <f aca="true" t="shared" si="0" ref="G36:G55">(E36*(9/5))+32</f>
        <v>59.09</v>
      </c>
      <c r="H36" s="59" t="s">
        <v>21</v>
      </c>
      <c r="I36" s="56" t="s">
        <v>60</v>
      </c>
      <c r="J36" s="10"/>
    </row>
    <row r="37" spans="1:10" ht="15">
      <c r="A37" s="183"/>
      <c r="B37" s="57" t="s">
        <v>51</v>
      </c>
      <c r="C37" s="83">
        <v>0.3854166666666667</v>
      </c>
      <c r="D37" s="84"/>
      <c r="E37" s="46">
        <v>15.6</v>
      </c>
      <c r="F37" s="13" t="s">
        <v>22</v>
      </c>
      <c r="G37" s="46">
        <f t="shared" si="0"/>
        <v>60.08</v>
      </c>
      <c r="H37" s="60" t="s">
        <v>21</v>
      </c>
      <c r="I37" s="55" t="s">
        <v>61</v>
      </c>
      <c r="J37" s="10"/>
    </row>
    <row r="38" spans="1:10" ht="15">
      <c r="A38" s="183"/>
      <c r="B38" s="57" t="s">
        <v>52</v>
      </c>
      <c r="C38" s="83">
        <v>0.385416666666667</v>
      </c>
      <c r="D38" s="84"/>
      <c r="E38" s="46">
        <v>15.75</v>
      </c>
      <c r="F38" s="13" t="s">
        <v>22</v>
      </c>
      <c r="G38" s="46">
        <f t="shared" si="0"/>
        <v>60.35</v>
      </c>
      <c r="H38" s="60" t="s">
        <v>21</v>
      </c>
      <c r="I38" s="55" t="s">
        <v>62</v>
      </c>
      <c r="J38" s="10"/>
    </row>
    <row r="39" spans="1:10" ht="25.5" customHeight="1">
      <c r="A39" s="183"/>
      <c r="B39" s="57" t="s">
        <v>53</v>
      </c>
      <c r="C39" s="83">
        <v>0.385416666666667</v>
      </c>
      <c r="D39" s="84"/>
      <c r="E39" s="46">
        <v>15.8</v>
      </c>
      <c r="F39" s="13" t="s">
        <v>22</v>
      </c>
      <c r="G39" s="46">
        <f t="shared" si="0"/>
        <v>60.44</v>
      </c>
      <c r="H39" s="60" t="s">
        <v>21</v>
      </c>
      <c r="I39" s="55" t="s">
        <v>63</v>
      </c>
      <c r="J39" s="10"/>
    </row>
    <row r="40" spans="1:10" ht="15">
      <c r="A40" s="183"/>
      <c r="B40" s="57" t="s">
        <v>54</v>
      </c>
      <c r="C40" s="83">
        <v>0.385416666666667</v>
      </c>
      <c r="D40" s="84"/>
      <c r="E40" s="46">
        <v>15.75</v>
      </c>
      <c r="F40" s="13" t="s">
        <v>22</v>
      </c>
      <c r="G40" s="46">
        <f t="shared" si="0"/>
        <v>60.35</v>
      </c>
      <c r="H40" s="60" t="s">
        <v>21</v>
      </c>
      <c r="I40" s="55" t="s">
        <v>64</v>
      </c>
      <c r="J40" s="10"/>
    </row>
    <row r="41" spans="1:10" ht="15">
      <c r="A41" s="183"/>
      <c r="B41" s="57" t="s">
        <v>55</v>
      </c>
      <c r="C41" s="83">
        <v>0.385416666666667</v>
      </c>
      <c r="D41" s="84"/>
      <c r="E41" s="46">
        <v>15.5</v>
      </c>
      <c r="F41" s="13" t="s">
        <v>22</v>
      </c>
      <c r="G41" s="46">
        <f t="shared" si="0"/>
        <v>59.900000000000006</v>
      </c>
      <c r="H41" s="60" t="s">
        <v>21</v>
      </c>
      <c r="I41" s="55" t="s">
        <v>65</v>
      </c>
      <c r="J41" s="10"/>
    </row>
    <row r="42" spans="1:10" ht="25.5" customHeight="1">
      <c r="A42" s="183"/>
      <c r="B42" s="57" t="s">
        <v>56</v>
      </c>
      <c r="C42" s="83">
        <v>0.385416666666667</v>
      </c>
      <c r="D42" s="84"/>
      <c r="E42" s="46">
        <v>15.6</v>
      </c>
      <c r="F42" s="13" t="s">
        <v>22</v>
      </c>
      <c r="G42" s="46">
        <f t="shared" si="0"/>
        <v>60.08</v>
      </c>
      <c r="H42" s="60" t="s">
        <v>21</v>
      </c>
      <c r="I42" s="55" t="s">
        <v>66</v>
      </c>
      <c r="J42" s="10"/>
    </row>
    <row r="43" spans="1:10" ht="15">
      <c r="A43" s="183"/>
      <c r="B43" s="57" t="s">
        <v>57</v>
      </c>
      <c r="C43" s="83">
        <v>0.385416666666667</v>
      </c>
      <c r="D43" s="84"/>
      <c r="E43" s="46">
        <v>15.4</v>
      </c>
      <c r="F43" s="13" t="s">
        <v>22</v>
      </c>
      <c r="G43" s="46">
        <f t="shared" si="0"/>
        <v>59.72</v>
      </c>
      <c r="H43" s="60" t="s">
        <v>21</v>
      </c>
      <c r="I43" s="55" t="s">
        <v>67</v>
      </c>
      <c r="J43" s="10"/>
    </row>
    <row r="44" spans="1:10" ht="15">
      <c r="A44" s="145"/>
      <c r="B44" s="58" t="s">
        <v>58</v>
      </c>
      <c r="C44" s="173">
        <v>0.385416666666667</v>
      </c>
      <c r="D44" s="88"/>
      <c r="E44" s="52">
        <v>15.4</v>
      </c>
      <c r="F44" s="29" t="s">
        <v>22</v>
      </c>
      <c r="G44" s="52">
        <f t="shared" si="0"/>
        <v>59.72</v>
      </c>
      <c r="H44" s="61" t="s">
        <v>21</v>
      </c>
      <c r="I44" s="72" t="s">
        <v>68</v>
      </c>
      <c r="J44" s="10"/>
    </row>
    <row r="45" spans="1:10" ht="40.5" customHeight="1">
      <c r="A45" s="182" t="s">
        <v>94</v>
      </c>
      <c r="B45" s="74" t="s">
        <v>59</v>
      </c>
      <c r="C45" s="129">
        <v>0.385416666666667</v>
      </c>
      <c r="D45" s="110"/>
      <c r="E45" s="49">
        <v>16.15</v>
      </c>
      <c r="F45" s="12" t="s">
        <v>22</v>
      </c>
      <c r="G45" s="49">
        <f t="shared" si="0"/>
        <v>61.06999999999999</v>
      </c>
      <c r="H45" s="59" t="s">
        <v>21</v>
      </c>
      <c r="I45" s="56" t="s">
        <v>69</v>
      </c>
      <c r="J45" s="10"/>
    </row>
    <row r="46" spans="1:10" ht="25.5" customHeight="1">
      <c r="A46" s="183"/>
      <c r="B46" s="57" t="s">
        <v>50</v>
      </c>
      <c r="C46" s="83">
        <v>0.5</v>
      </c>
      <c r="D46" s="84"/>
      <c r="E46" s="46">
        <v>15.25</v>
      </c>
      <c r="F46" s="13" t="s">
        <v>22</v>
      </c>
      <c r="G46" s="46">
        <f t="shared" si="0"/>
        <v>59.45</v>
      </c>
      <c r="H46" s="60" t="s">
        <v>21</v>
      </c>
      <c r="I46" s="55" t="s">
        <v>60</v>
      </c>
      <c r="J46" s="10"/>
    </row>
    <row r="47" spans="1:10" ht="15">
      <c r="A47" s="183"/>
      <c r="B47" s="57" t="s">
        <v>51</v>
      </c>
      <c r="C47" s="83">
        <v>0.5</v>
      </c>
      <c r="D47" s="84"/>
      <c r="E47" s="46">
        <v>15.6</v>
      </c>
      <c r="F47" s="13" t="s">
        <v>22</v>
      </c>
      <c r="G47" s="46">
        <f t="shared" si="0"/>
        <v>60.08</v>
      </c>
      <c r="H47" s="60" t="s">
        <v>21</v>
      </c>
      <c r="I47" s="55" t="s">
        <v>61</v>
      </c>
      <c r="J47" s="10"/>
    </row>
    <row r="48" spans="1:10" ht="15">
      <c r="A48" s="183"/>
      <c r="B48" s="57" t="s">
        <v>52</v>
      </c>
      <c r="C48" s="83">
        <v>0.5</v>
      </c>
      <c r="D48" s="84"/>
      <c r="E48" s="46">
        <v>16.3</v>
      </c>
      <c r="F48" s="13" t="s">
        <v>22</v>
      </c>
      <c r="G48" s="46">
        <f t="shared" si="0"/>
        <v>61.34</v>
      </c>
      <c r="H48" s="60" t="s">
        <v>21</v>
      </c>
      <c r="I48" s="55" t="s">
        <v>62</v>
      </c>
      <c r="J48" s="10"/>
    </row>
    <row r="49" spans="1:10" ht="15.75" customHeight="1">
      <c r="A49" s="183"/>
      <c r="B49" s="57" t="s">
        <v>53</v>
      </c>
      <c r="C49" s="83">
        <v>0.5</v>
      </c>
      <c r="D49" s="84"/>
      <c r="E49" s="46">
        <v>16.1</v>
      </c>
      <c r="F49" s="13" t="s">
        <v>22</v>
      </c>
      <c r="G49" s="46">
        <f t="shared" si="0"/>
        <v>60.980000000000004</v>
      </c>
      <c r="H49" s="60" t="s">
        <v>21</v>
      </c>
      <c r="I49" s="55" t="s">
        <v>63</v>
      </c>
      <c r="J49" s="10"/>
    </row>
    <row r="50" spans="1:10" ht="15">
      <c r="A50" s="183"/>
      <c r="B50" s="57" t="s">
        <v>54</v>
      </c>
      <c r="C50" s="83">
        <v>0.5</v>
      </c>
      <c r="D50" s="84"/>
      <c r="E50" s="46">
        <v>11.5</v>
      </c>
      <c r="F50" s="13" t="s">
        <v>22</v>
      </c>
      <c r="G50" s="46">
        <f t="shared" si="0"/>
        <v>52.7</v>
      </c>
      <c r="H50" s="60" t="s">
        <v>21</v>
      </c>
      <c r="I50" s="55" t="s">
        <v>64</v>
      </c>
      <c r="J50" s="10"/>
    </row>
    <row r="51" spans="1:10" ht="15">
      <c r="A51" s="183"/>
      <c r="B51" s="57" t="s">
        <v>55</v>
      </c>
      <c r="C51" s="83">
        <v>0.5</v>
      </c>
      <c r="D51" s="84"/>
      <c r="E51" s="46">
        <v>17.4</v>
      </c>
      <c r="F51" s="13" t="s">
        <v>22</v>
      </c>
      <c r="G51" s="46">
        <f t="shared" si="0"/>
        <v>63.31999999999999</v>
      </c>
      <c r="H51" s="60" t="s">
        <v>21</v>
      </c>
      <c r="I51" s="55" t="s">
        <v>65</v>
      </c>
      <c r="J51" s="10"/>
    </row>
    <row r="52" spans="1:10" ht="15.75" customHeight="1">
      <c r="A52" s="183"/>
      <c r="B52" s="57" t="s">
        <v>56</v>
      </c>
      <c r="C52" s="83">
        <v>0.5</v>
      </c>
      <c r="D52" s="84"/>
      <c r="E52" s="46">
        <v>17.9</v>
      </c>
      <c r="F52" s="13" t="s">
        <v>22</v>
      </c>
      <c r="G52" s="46">
        <f t="shared" si="0"/>
        <v>64.22</v>
      </c>
      <c r="H52" s="60" t="s">
        <v>21</v>
      </c>
      <c r="I52" s="55" t="s">
        <v>66</v>
      </c>
      <c r="J52" s="10"/>
    </row>
    <row r="53" spans="1:10" ht="15">
      <c r="A53" s="183"/>
      <c r="B53" s="57" t="s">
        <v>57</v>
      </c>
      <c r="C53" s="83">
        <v>0.5</v>
      </c>
      <c r="D53" s="84"/>
      <c r="E53" s="46">
        <v>18.45</v>
      </c>
      <c r="F53" s="13" t="s">
        <v>22</v>
      </c>
      <c r="G53" s="46">
        <f t="shared" si="0"/>
        <v>65.21000000000001</v>
      </c>
      <c r="H53" s="60" t="s">
        <v>21</v>
      </c>
      <c r="I53" s="55" t="s">
        <v>67</v>
      </c>
      <c r="J53" s="10"/>
    </row>
    <row r="54" spans="1:10" ht="15">
      <c r="A54" s="183"/>
      <c r="B54" s="57" t="s">
        <v>58</v>
      </c>
      <c r="C54" s="83">
        <v>0.5</v>
      </c>
      <c r="D54" s="84"/>
      <c r="E54" s="46">
        <v>18.5</v>
      </c>
      <c r="F54" s="13" t="s">
        <v>22</v>
      </c>
      <c r="G54" s="46">
        <f t="shared" si="0"/>
        <v>65.30000000000001</v>
      </c>
      <c r="H54" s="60" t="s">
        <v>21</v>
      </c>
      <c r="I54" s="55" t="s">
        <v>68</v>
      </c>
      <c r="J54" s="10"/>
    </row>
    <row r="55" spans="1:10" ht="16.5" customHeight="1">
      <c r="A55" s="145"/>
      <c r="B55" s="58" t="s">
        <v>59</v>
      </c>
      <c r="C55" s="173">
        <v>0.5</v>
      </c>
      <c r="D55" s="88"/>
      <c r="E55" s="52">
        <v>17.6</v>
      </c>
      <c r="F55" s="29" t="s">
        <v>22</v>
      </c>
      <c r="G55" s="52">
        <f t="shared" si="0"/>
        <v>63.68000000000001</v>
      </c>
      <c r="H55" s="61" t="s">
        <v>21</v>
      </c>
      <c r="I55" s="72" t="s">
        <v>89</v>
      </c>
      <c r="J55" s="10"/>
    </row>
    <row r="56" spans="1:9" ht="12.75" customHeight="1">
      <c r="A56" s="142" t="s">
        <v>74</v>
      </c>
      <c r="B56" s="143"/>
      <c r="C56" s="81">
        <v>0.3854166666666667</v>
      </c>
      <c r="D56" s="82"/>
      <c r="E56" s="103" t="s">
        <v>79</v>
      </c>
      <c r="F56" s="104"/>
      <c r="G56" s="104"/>
      <c r="H56" s="105"/>
      <c r="I56" s="42" t="s">
        <v>75</v>
      </c>
    </row>
    <row r="57" spans="1:9" ht="12.75" customHeight="1">
      <c r="A57" s="142"/>
      <c r="B57" s="143"/>
      <c r="C57" s="81">
        <v>0.3854166666666667</v>
      </c>
      <c r="D57" s="82"/>
      <c r="E57" s="103" t="s">
        <v>80</v>
      </c>
      <c r="F57" s="104"/>
      <c r="G57" s="104"/>
      <c r="H57" s="105"/>
      <c r="I57" s="42" t="s">
        <v>76</v>
      </c>
    </row>
    <row r="58" spans="1:9" ht="12.75" customHeight="1">
      <c r="A58" s="142"/>
      <c r="B58" s="143"/>
      <c r="C58" s="81">
        <v>0.3854166666666667</v>
      </c>
      <c r="D58" s="82"/>
      <c r="E58" s="103" t="s">
        <v>80</v>
      </c>
      <c r="F58" s="104"/>
      <c r="G58" s="104"/>
      <c r="H58" s="105"/>
      <c r="I58" s="42" t="s">
        <v>77</v>
      </c>
    </row>
    <row r="59" spans="1:9" ht="12.75" customHeight="1">
      <c r="A59" s="142"/>
      <c r="B59" s="143"/>
      <c r="C59" s="81">
        <v>0.3854166666666667</v>
      </c>
      <c r="D59" s="82"/>
      <c r="E59" s="103" t="s">
        <v>81</v>
      </c>
      <c r="F59" s="104"/>
      <c r="G59" s="104"/>
      <c r="H59" s="105"/>
      <c r="I59" s="42" t="s">
        <v>78</v>
      </c>
    </row>
    <row r="60" spans="1:9" ht="12.75" customHeight="1">
      <c r="A60" s="142"/>
      <c r="B60" s="143"/>
      <c r="C60" s="81">
        <v>0.5</v>
      </c>
      <c r="D60" s="82"/>
      <c r="E60" s="103" t="s">
        <v>82</v>
      </c>
      <c r="F60" s="104"/>
      <c r="G60" s="104"/>
      <c r="H60" s="105"/>
      <c r="I60" s="42" t="s">
        <v>75</v>
      </c>
    </row>
    <row r="61" spans="1:9" ht="12.75" customHeight="1">
      <c r="A61" s="142"/>
      <c r="B61" s="143"/>
      <c r="C61" s="81">
        <v>0.5</v>
      </c>
      <c r="D61" s="82"/>
      <c r="E61" s="103" t="s">
        <v>83</v>
      </c>
      <c r="F61" s="104"/>
      <c r="G61" s="104"/>
      <c r="H61" s="105"/>
      <c r="I61" s="42" t="s">
        <v>76</v>
      </c>
    </row>
    <row r="62" spans="1:9" ht="12.75" customHeight="1">
      <c r="A62" s="142"/>
      <c r="B62" s="143"/>
      <c r="C62" s="81">
        <v>0.5</v>
      </c>
      <c r="D62" s="82"/>
      <c r="E62" s="103" t="s">
        <v>84</v>
      </c>
      <c r="F62" s="104"/>
      <c r="G62" s="104"/>
      <c r="H62" s="105"/>
      <c r="I62" s="42" t="s">
        <v>77</v>
      </c>
    </row>
    <row r="63" spans="1:9" ht="12.75" customHeight="1" thickBot="1">
      <c r="A63" s="142"/>
      <c r="B63" s="143"/>
      <c r="C63" s="81">
        <v>0.5</v>
      </c>
      <c r="D63" s="82"/>
      <c r="E63" s="106">
        <f>AVERAGE(20,38.5,35)</f>
        <v>31.166666666666668</v>
      </c>
      <c r="F63" s="107"/>
      <c r="G63" s="107"/>
      <c r="H63" s="108"/>
      <c r="I63" s="42" t="s">
        <v>78</v>
      </c>
    </row>
    <row r="64" spans="1:9" ht="13.5">
      <c r="A64" s="116" t="s">
        <v>8</v>
      </c>
      <c r="B64" s="117"/>
      <c r="C64" s="130"/>
      <c r="D64" s="130"/>
      <c r="E64" s="130"/>
      <c r="F64" s="130"/>
      <c r="G64" s="130"/>
      <c r="H64" s="130"/>
      <c r="I64" s="118"/>
    </row>
    <row r="65" spans="1:9" ht="25.5" customHeight="1">
      <c r="A65" s="75" t="s">
        <v>85</v>
      </c>
      <c r="B65" s="74" t="s">
        <v>50</v>
      </c>
      <c r="C65" s="109">
        <v>0.3854166666666667</v>
      </c>
      <c r="D65" s="133"/>
      <c r="E65" s="16">
        <v>0.63</v>
      </c>
      <c r="F65" s="51" t="s">
        <v>70</v>
      </c>
      <c r="G65" s="16">
        <f>E65*1000</f>
        <v>630</v>
      </c>
      <c r="H65" s="11" t="s">
        <v>91</v>
      </c>
      <c r="I65" s="50" t="s">
        <v>90</v>
      </c>
    </row>
    <row r="66" spans="1:9" ht="16.5" customHeight="1">
      <c r="A66" s="77"/>
      <c r="B66" s="57" t="s">
        <v>51</v>
      </c>
      <c r="C66" s="99">
        <v>0.3854166666666667</v>
      </c>
      <c r="D66" s="84"/>
      <c r="E66" s="30">
        <v>0.63</v>
      </c>
      <c r="F66" s="48" t="s">
        <v>70</v>
      </c>
      <c r="G66" s="16">
        <f aca="true" t="shared" si="1" ref="G66:G84">E66*1000</f>
        <v>630</v>
      </c>
      <c r="H66" s="32"/>
      <c r="I66" s="47" t="s">
        <v>61</v>
      </c>
    </row>
    <row r="67" spans="1:9" ht="15.75" customHeight="1">
      <c r="A67" s="77"/>
      <c r="B67" s="57" t="s">
        <v>52</v>
      </c>
      <c r="C67" s="99">
        <v>0.385416666666667</v>
      </c>
      <c r="D67" s="84"/>
      <c r="E67" s="30">
        <v>0.67</v>
      </c>
      <c r="F67" s="48" t="s">
        <v>70</v>
      </c>
      <c r="G67" s="16">
        <f t="shared" si="1"/>
        <v>670</v>
      </c>
      <c r="H67" s="32"/>
      <c r="I67" s="47" t="s">
        <v>62</v>
      </c>
    </row>
    <row r="68" spans="1:9" ht="13.5" customHeight="1">
      <c r="A68" s="77"/>
      <c r="B68" s="57" t="s">
        <v>53</v>
      </c>
      <c r="C68" s="99">
        <v>0.385416666666667</v>
      </c>
      <c r="D68" s="84"/>
      <c r="E68" s="30">
        <v>0.77</v>
      </c>
      <c r="F68" s="48" t="s">
        <v>70</v>
      </c>
      <c r="G68" s="16">
        <f t="shared" si="1"/>
        <v>770</v>
      </c>
      <c r="H68" s="32"/>
      <c r="I68" s="47" t="s">
        <v>63</v>
      </c>
    </row>
    <row r="69" spans="1:9" ht="18.75" customHeight="1">
      <c r="A69" s="77"/>
      <c r="B69" s="57" t="s">
        <v>54</v>
      </c>
      <c r="C69" s="99">
        <v>0.385416666666667</v>
      </c>
      <c r="D69" s="84"/>
      <c r="E69" s="30">
        <v>0.71</v>
      </c>
      <c r="F69" s="48" t="s">
        <v>70</v>
      </c>
      <c r="G69" s="16">
        <f t="shared" si="1"/>
        <v>710</v>
      </c>
      <c r="H69" s="32"/>
      <c r="I69" s="47" t="s">
        <v>64</v>
      </c>
    </row>
    <row r="70" spans="1:9" ht="16.5" customHeight="1">
      <c r="A70" s="77"/>
      <c r="B70" s="57" t="s">
        <v>55</v>
      </c>
      <c r="C70" s="99">
        <v>0.385416666666667</v>
      </c>
      <c r="D70" s="84"/>
      <c r="E70" s="30">
        <v>0.7</v>
      </c>
      <c r="F70" s="48" t="s">
        <v>70</v>
      </c>
      <c r="G70" s="16">
        <f t="shared" si="1"/>
        <v>700</v>
      </c>
      <c r="H70" s="32"/>
      <c r="I70" s="47" t="s">
        <v>65</v>
      </c>
    </row>
    <row r="71" spans="1:9" ht="15.75" customHeight="1">
      <c r="A71" s="77"/>
      <c r="B71" s="57" t="s">
        <v>56</v>
      </c>
      <c r="C71" s="99">
        <v>0.385416666666667</v>
      </c>
      <c r="D71" s="84"/>
      <c r="E71" s="30">
        <v>0.69</v>
      </c>
      <c r="F71" s="48" t="s">
        <v>70</v>
      </c>
      <c r="G71" s="16">
        <f t="shared" si="1"/>
        <v>690</v>
      </c>
      <c r="H71" s="32"/>
      <c r="I71" s="47" t="s">
        <v>66</v>
      </c>
    </row>
    <row r="72" spans="1:9" ht="13.5" customHeight="1">
      <c r="A72" s="77"/>
      <c r="B72" s="57" t="s">
        <v>57</v>
      </c>
      <c r="C72" s="99">
        <v>0.385416666666667</v>
      </c>
      <c r="D72" s="84"/>
      <c r="E72" s="30">
        <v>0.75</v>
      </c>
      <c r="F72" s="48" t="s">
        <v>70</v>
      </c>
      <c r="G72" s="16">
        <f t="shared" si="1"/>
        <v>750</v>
      </c>
      <c r="H72" s="32"/>
      <c r="I72" s="47" t="s">
        <v>67</v>
      </c>
    </row>
    <row r="73" spans="1:9" ht="15.75" customHeight="1">
      <c r="A73" s="77"/>
      <c r="B73" s="57" t="s">
        <v>58</v>
      </c>
      <c r="C73" s="99">
        <v>0.385416666666667</v>
      </c>
      <c r="D73" s="84"/>
      <c r="E73" s="30">
        <v>0.65</v>
      </c>
      <c r="F73" s="48" t="s">
        <v>70</v>
      </c>
      <c r="G73" s="16">
        <f t="shared" si="1"/>
        <v>650</v>
      </c>
      <c r="H73" s="32"/>
      <c r="I73" s="47" t="s">
        <v>68</v>
      </c>
    </row>
    <row r="74" spans="1:9" ht="13.5" customHeight="1">
      <c r="A74" s="77"/>
      <c r="B74" s="57" t="s">
        <v>59</v>
      </c>
      <c r="C74" s="99">
        <v>0.385416666666667</v>
      </c>
      <c r="D74" s="84"/>
      <c r="E74" s="30">
        <v>0.26</v>
      </c>
      <c r="F74" s="48" t="s">
        <v>70</v>
      </c>
      <c r="G74" s="16">
        <f t="shared" si="1"/>
        <v>260</v>
      </c>
      <c r="H74" s="32"/>
      <c r="I74" s="47" t="s">
        <v>89</v>
      </c>
    </row>
    <row r="75" spans="1:9" ht="25.5" customHeight="1">
      <c r="A75" s="77"/>
      <c r="B75" s="57" t="s">
        <v>50</v>
      </c>
      <c r="C75" s="99">
        <v>0.5</v>
      </c>
      <c r="D75" s="84"/>
      <c r="E75" s="30">
        <v>0.6</v>
      </c>
      <c r="F75" s="48" t="s">
        <v>70</v>
      </c>
      <c r="G75" s="16">
        <f t="shared" si="1"/>
        <v>600</v>
      </c>
      <c r="H75" s="32"/>
      <c r="I75" s="47" t="s">
        <v>90</v>
      </c>
    </row>
    <row r="76" spans="1:9" ht="16.5" customHeight="1">
      <c r="A76" s="77"/>
      <c r="B76" s="57" t="s">
        <v>51</v>
      </c>
      <c r="C76" s="99">
        <v>0.5</v>
      </c>
      <c r="D76" s="84"/>
      <c r="E76" s="30">
        <v>0.61</v>
      </c>
      <c r="F76" s="48" t="s">
        <v>70</v>
      </c>
      <c r="G76" s="16">
        <f t="shared" si="1"/>
        <v>610</v>
      </c>
      <c r="H76" s="32"/>
      <c r="I76" s="47" t="s">
        <v>61</v>
      </c>
    </row>
    <row r="77" spans="1:9" ht="15.75" customHeight="1">
      <c r="A77" s="77"/>
      <c r="B77" s="57" t="s">
        <v>52</v>
      </c>
      <c r="C77" s="99">
        <v>0.5</v>
      </c>
      <c r="D77" s="84"/>
      <c r="E77" s="30">
        <v>0.61</v>
      </c>
      <c r="F77" s="48" t="s">
        <v>70</v>
      </c>
      <c r="G77" s="16">
        <f t="shared" si="1"/>
        <v>610</v>
      </c>
      <c r="H77" s="32"/>
      <c r="I77" s="47" t="s">
        <v>62</v>
      </c>
    </row>
    <row r="78" spans="1:9" ht="13.5" customHeight="1">
      <c r="A78" s="77"/>
      <c r="B78" s="57" t="s">
        <v>53</v>
      </c>
      <c r="C78" s="99">
        <v>0.5</v>
      </c>
      <c r="D78" s="84"/>
      <c r="E78" s="30">
        <v>0.65</v>
      </c>
      <c r="F78" s="48" t="s">
        <v>70</v>
      </c>
      <c r="G78" s="16">
        <f t="shared" si="1"/>
        <v>650</v>
      </c>
      <c r="H78" s="32"/>
      <c r="I78" s="47" t="s">
        <v>63</v>
      </c>
    </row>
    <row r="79" spans="1:9" ht="18.75" customHeight="1">
      <c r="A79" s="77"/>
      <c r="B79" s="57" t="s">
        <v>54</v>
      </c>
      <c r="C79" s="99">
        <v>0.5</v>
      </c>
      <c r="D79" s="84"/>
      <c r="E79" s="30">
        <v>0.72</v>
      </c>
      <c r="F79" s="48" t="s">
        <v>70</v>
      </c>
      <c r="G79" s="16">
        <f t="shared" si="1"/>
        <v>720</v>
      </c>
      <c r="H79" s="32"/>
      <c r="I79" s="47" t="s">
        <v>64</v>
      </c>
    </row>
    <row r="80" spans="1:9" ht="16.5" customHeight="1">
      <c r="A80" s="77"/>
      <c r="B80" s="57" t="s">
        <v>55</v>
      </c>
      <c r="C80" s="99">
        <v>0.5</v>
      </c>
      <c r="D80" s="84"/>
      <c r="E80" s="30">
        <v>0.51</v>
      </c>
      <c r="F80" s="48" t="s">
        <v>70</v>
      </c>
      <c r="G80" s="16">
        <f t="shared" si="1"/>
        <v>510</v>
      </c>
      <c r="H80" s="32"/>
      <c r="I80" s="47" t="s">
        <v>65</v>
      </c>
    </row>
    <row r="81" spans="1:9" ht="15.75" customHeight="1">
      <c r="A81" s="77"/>
      <c r="B81" s="57" t="s">
        <v>56</v>
      </c>
      <c r="C81" s="99">
        <v>0.5</v>
      </c>
      <c r="D81" s="84"/>
      <c r="E81" s="30">
        <v>0.43</v>
      </c>
      <c r="F81" s="48" t="s">
        <v>70</v>
      </c>
      <c r="G81" s="16">
        <f t="shared" si="1"/>
        <v>430</v>
      </c>
      <c r="H81" s="32"/>
      <c r="I81" s="47" t="s">
        <v>66</v>
      </c>
    </row>
    <row r="82" spans="1:9" ht="13.5" customHeight="1">
      <c r="A82" s="77"/>
      <c r="B82" s="57" t="s">
        <v>57</v>
      </c>
      <c r="C82" s="99">
        <v>0.5</v>
      </c>
      <c r="D82" s="84"/>
      <c r="E82" s="30">
        <v>0.33</v>
      </c>
      <c r="F82" s="48" t="s">
        <v>70</v>
      </c>
      <c r="G82" s="16">
        <f t="shared" si="1"/>
        <v>330</v>
      </c>
      <c r="H82" s="32"/>
      <c r="I82" s="47" t="s">
        <v>67</v>
      </c>
    </row>
    <row r="83" spans="1:9" ht="15.75" customHeight="1">
      <c r="A83" s="77"/>
      <c r="B83" s="57" t="s">
        <v>58</v>
      </c>
      <c r="C83" s="99">
        <v>0.5</v>
      </c>
      <c r="D83" s="84"/>
      <c r="E83" s="30">
        <v>0.22</v>
      </c>
      <c r="F83" s="48" t="s">
        <v>70</v>
      </c>
      <c r="G83" s="16">
        <f t="shared" si="1"/>
        <v>220</v>
      </c>
      <c r="H83" s="32"/>
      <c r="I83" s="47" t="s">
        <v>68</v>
      </c>
    </row>
    <row r="84" spans="1:9" ht="13.5" customHeight="1">
      <c r="A84" s="79"/>
      <c r="B84" s="58" t="s">
        <v>59</v>
      </c>
      <c r="C84" s="87">
        <v>0.5</v>
      </c>
      <c r="D84" s="88"/>
      <c r="E84" s="31">
        <v>0.23</v>
      </c>
      <c r="F84" s="180" t="s">
        <v>70</v>
      </c>
      <c r="G84" s="181">
        <f t="shared" si="1"/>
        <v>230</v>
      </c>
      <c r="H84" s="33"/>
      <c r="I84" s="53" t="s">
        <v>89</v>
      </c>
    </row>
    <row r="85" spans="1:9" ht="15.75" customHeight="1">
      <c r="A85" s="75" t="s">
        <v>86</v>
      </c>
      <c r="B85" s="73"/>
      <c r="C85" s="184" t="s">
        <v>11</v>
      </c>
      <c r="D85" s="185"/>
      <c r="E85" s="149" t="s">
        <v>13</v>
      </c>
      <c r="F85" s="150"/>
      <c r="G85" s="186" t="s">
        <v>14</v>
      </c>
      <c r="H85" s="186"/>
      <c r="I85" s="187" t="s">
        <v>15</v>
      </c>
    </row>
    <row r="86" spans="1:9" ht="15.75" customHeight="1">
      <c r="A86" s="77"/>
      <c r="B86" s="74" t="s">
        <v>50</v>
      </c>
      <c r="C86" s="109">
        <v>0.3854166666666667</v>
      </c>
      <c r="D86" s="110"/>
      <c r="E86" s="49">
        <v>15.05</v>
      </c>
      <c r="F86" s="63" t="s">
        <v>22</v>
      </c>
      <c r="G86" s="16">
        <v>10</v>
      </c>
      <c r="H86" s="63" t="s">
        <v>71</v>
      </c>
      <c r="I86" s="65"/>
    </row>
    <row r="87" spans="1:9" ht="15.75" customHeight="1">
      <c r="A87" s="77"/>
      <c r="B87" s="57" t="s">
        <v>54</v>
      </c>
      <c r="C87" s="99">
        <v>0.385416666666667</v>
      </c>
      <c r="D87" s="84"/>
      <c r="E87" s="46">
        <v>15.75</v>
      </c>
      <c r="F87" s="62" t="s">
        <v>22</v>
      </c>
      <c r="G87" s="30">
        <v>6</v>
      </c>
      <c r="H87" s="62" t="s">
        <v>71</v>
      </c>
      <c r="I87" s="66"/>
    </row>
    <row r="88" spans="1:9" ht="15.75" customHeight="1">
      <c r="A88" s="77"/>
      <c r="B88" s="57" t="s">
        <v>59</v>
      </c>
      <c r="C88" s="99">
        <v>0.385416666666667</v>
      </c>
      <c r="D88" s="84"/>
      <c r="E88" s="46">
        <v>16.15</v>
      </c>
      <c r="F88" s="62" t="s">
        <v>22</v>
      </c>
      <c r="G88" s="30">
        <v>8</v>
      </c>
      <c r="H88" s="62" t="s">
        <v>71</v>
      </c>
      <c r="I88" s="66"/>
    </row>
    <row r="89" spans="1:9" ht="15.75" customHeight="1">
      <c r="A89" s="77"/>
      <c r="B89" s="57" t="s">
        <v>50</v>
      </c>
      <c r="C89" s="99">
        <v>0.5</v>
      </c>
      <c r="D89" s="84"/>
      <c r="E89" s="46">
        <v>15.25</v>
      </c>
      <c r="F89" s="62" t="s">
        <v>22</v>
      </c>
      <c r="G89" s="30">
        <v>10</v>
      </c>
      <c r="H89" s="62" t="s">
        <v>71</v>
      </c>
      <c r="I89" s="66"/>
    </row>
    <row r="90" spans="1:9" ht="15.75" customHeight="1">
      <c r="A90" s="77"/>
      <c r="B90" s="57" t="s">
        <v>54</v>
      </c>
      <c r="C90" s="99">
        <v>0.5</v>
      </c>
      <c r="D90" s="84"/>
      <c r="E90" s="46">
        <v>11.5</v>
      </c>
      <c r="F90" s="62" t="s">
        <v>22</v>
      </c>
      <c r="G90" s="30">
        <v>8</v>
      </c>
      <c r="H90" s="62" t="s">
        <v>71</v>
      </c>
      <c r="I90" s="66"/>
    </row>
    <row r="91" spans="1:9" ht="15.75" customHeight="1">
      <c r="A91" s="79"/>
      <c r="B91" s="58" t="s">
        <v>59</v>
      </c>
      <c r="C91" s="87">
        <v>0.5</v>
      </c>
      <c r="D91" s="88"/>
      <c r="E91" s="52">
        <v>17.6</v>
      </c>
      <c r="F91" s="64" t="s">
        <v>22</v>
      </c>
      <c r="G91" s="31">
        <v>12</v>
      </c>
      <c r="H91" s="64" t="s">
        <v>71</v>
      </c>
      <c r="I91" s="67"/>
    </row>
    <row r="92" spans="1:9" ht="27.75" customHeight="1">
      <c r="A92" s="75" t="s">
        <v>87</v>
      </c>
      <c r="B92" s="54" t="s">
        <v>50</v>
      </c>
      <c r="C92" s="109">
        <v>0.3854166666666667</v>
      </c>
      <c r="D92" s="133"/>
      <c r="E92" s="134">
        <v>6.5</v>
      </c>
      <c r="F92" s="110"/>
      <c r="G92" s="84"/>
      <c r="H92" s="102"/>
      <c r="I92" s="47" t="s">
        <v>60</v>
      </c>
    </row>
    <row r="93" spans="1:9" ht="16.5" customHeight="1">
      <c r="A93" s="77"/>
      <c r="B93" s="57" t="s">
        <v>51</v>
      </c>
      <c r="C93" s="99">
        <v>0.3854166666666667</v>
      </c>
      <c r="D93" s="100"/>
      <c r="E93" s="101">
        <v>6.7</v>
      </c>
      <c r="F93" s="84"/>
      <c r="G93" s="84"/>
      <c r="H93" s="102"/>
      <c r="I93" s="47" t="s">
        <v>61</v>
      </c>
    </row>
    <row r="94" spans="1:9" ht="15" customHeight="1">
      <c r="A94" s="77"/>
      <c r="B94" s="57" t="s">
        <v>52</v>
      </c>
      <c r="C94" s="99">
        <v>0.385416666666667</v>
      </c>
      <c r="D94" s="100"/>
      <c r="E94" s="101">
        <v>6.9</v>
      </c>
      <c r="F94" s="84"/>
      <c r="G94" s="84"/>
      <c r="H94" s="102"/>
      <c r="I94" s="47" t="s">
        <v>62</v>
      </c>
    </row>
    <row r="95" spans="1:9" ht="16.5" customHeight="1">
      <c r="A95" s="77"/>
      <c r="B95" s="57" t="s">
        <v>53</v>
      </c>
      <c r="C95" s="99">
        <v>0.385416666666667</v>
      </c>
      <c r="D95" s="100"/>
      <c r="E95" s="101">
        <v>6.6</v>
      </c>
      <c r="F95" s="84"/>
      <c r="G95" s="84"/>
      <c r="H95" s="102"/>
      <c r="I95" s="47" t="s">
        <v>63</v>
      </c>
    </row>
    <row r="96" spans="1:9" ht="19.5" customHeight="1">
      <c r="A96" s="77"/>
      <c r="B96" s="57" t="s">
        <v>54</v>
      </c>
      <c r="C96" s="99">
        <v>0.385416666666667</v>
      </c>
      <c r="D96" s="84"/>
      <c r="E96" s="101">
        <v>6.9</v>
      </c>
      <c r="F96" s="84"/>
      <c r="G96" s="84"/>
      <c r="H96" s="102"/>
      <c r="I96" s="47" t="s">
        <v>64</v>
      </c>
    </row>
    <row r="97" spans="1:9" ht="16.5" customHeight="1">
      <c r="A97" s="77"/>
      <c r="B97" s="57" t="s">
        <v>55</v>
      </c>
      <c r="C97" s="99">
        <v>0.385416666666667</v>
      </c>
      <c r="D97" s="84"/>
      <c r="E97" s="101">
        <v>6.9</v>
      </c>
      <c r="F97" s="84"/>
      <c r="G97" s="84"/>
      <c r="H97" s="102"/>
      <c r="I97" s="47" t="s">
        <v>65</v>
      </c>
    </row>
    <row r="98" spans="1:9" ht="15" customHeight="1">
      <c r="A98" s="77"/>
      <c r="B98" s="57" t="s">
        <v>56</v>
      </c>
      <c r="C98" s="99">
        <v>0.385416666666667</v>
      </c>
      <c r="D98" s="84"/>
      <c r="E98" s="101">
        <v>6.8</v>
      </c>
      <c r="F98" s="84"/>
      <c r="G98" s="84"/>
      <c r="H98" s="102"/>
      <c r="I98" s="47" t="s">
        <v>66</v>
      </c>
    </row>
    <row r="99" spans="1:9" ht="16.5" customHeight="1">
      <c r="A99" s="77"/>
      <c r="B99" s="57" t="s">
        <v>57</v>
      </c>
      <c r="C99" s="99">
        <v>0.385416666666667</v>
      </c>
      <c r="D99" s="84"/>
      <c r="E99" s="101">
        <v>6.5</v>
      </c>
      <c r="F99" s="84"/>
      <c r="G99" s="84"/>
      <c r="H99" s="102"/>
      <c r="I99" s="47" t="s">
        <v>67</v>
      </c>
    </row>
    <row r="100" spans="1:9" ht="15" customHeight="1">
      <c r="A100" s="77"/>
      <c r="B100" s="57" t="s">
        <v>58</v>
      </c>
      <c r="C100" s="99">
        <v>0.385416666666667</v>
      </c>
      <c r="D100" s="84"/>
      <c r="E100" s="101">
        <v>6.9</v>
      </c>
      <c r="F100" s="84"/>
      <c r="G100" s="84"/>
      <c r="H100" s="102"/>
      <c r="I100" s="47" t="s">
        <v>68</v>
      </c>
    </row>
    <row r="101" spans="1:9" ht="25.5" customHeight="1">
      <c r="A101" s="77"/>
      <c r="B101" s="57" t="s">
        <v>59</v>
      </c>
      <c r="C101" s="99">
        <v>0.385416666666667</v>
      </c>
      <c r="D101" s="84"/>
      <c r="E101" s="101">
        <v>6.5</v>
      </c>
      <c r="F101" s="84"/>
      <c r="G101" s="84"/>
      <c r="H101" s="102"/>
      <c r="I101" s="47" t="s">
        <v>69</v>
      </c>
    </row>
    <row r="102" spans="1:9" ht="27" customHeight="1">
      <c r="A102" s="77"/>
      <c r="B102" s="57" t="s">
        <v>50</v>
      </c>
      <c r="C102" s="99">
        <v>0.5</v>
      </c>
      <c r="D102" s="84"/>
      <c r="E102" s="101">
        <v>7</v>
      </c>
      <c r="F102" s="84"/>
      <c r="G102" s="84"/>
      <c r="H102" s="102"/>
      <c r="I102" s="47" t="s">
        <v>60</v>
      </c>
    </row>
    <row r="103" spans="1:9" ht="16.5" customHeight="1">
      <c r="A103" s="77"/>
      <c r="B103" s="57" t="s">
        <v>51</v>
      </c>
      <c r="C103" s="99">
        <v>0.5</v>
      </c>
      <c r="D103" s="84"/>
      <c r="E103" s="101">
        <v>6.7</v>
      </c>
      <c r="F103" s="84"/>
      <c r="G103" s="84"/>
      <c r="H103" s="102"/>
      <c r="I103" s="47" t="s">
        <v>61</v>
      </c>
    </row>
    <row r="104" spans="1:9" ht="15" customHeight="1">
      <c r="A104" s="77"/>
      <c r="B104" s="57" t="s">
        <v>52</v>
      </c>
      <c r="C104" s="99">
        <v>0.5</v>
      </c>
      <c r="D104" s="84"/>
      <c r="E104" s="101">
        <v>6.6</v>
      </c>
      <c r="F104" s="84"/>
      <c r="G104" s="84"/>
      <c r="H104" s="102"/>
      <c r="I104" s="47" t="s">
        <v>62</v>
      </c>
    </row>
    <row r="105" spans="1:9" ht="16.5" customHeight="1">
      <c r="A105" s="77"/>
      <c r="B105" s="57" t="s">
        <v>53</v>
      </c>
      <c r="C105" s="99">
        <v>0.5</v>
      </c>
      <c r="D105" s="84"/>
      <c r="E105" s="101">
        <v>6.9</v>
      </c>
      <c r="F105" s="84"/>
      <c r="G105" s="84"/>
      <c r="H105" s="102"/>
      <c r="I105" s="47" t="s">
        <v>63</v>
      </c>
    </row>
    <row r="106" spans="1:9" ht="19.5" customHeight="1">
      <c r="A106" s="77"/>
      <c r="B106" s="57" t="s">
        <v>54</v>
      </c>
      <c r="C106" s="99">
        <v>0.5</v>
      </c>
      <c r="D106" s="84"/>
      <c r="E106" s="101">
        <v>6.7</v>
      </c>
      <c r="F106" s="84"/>
      <c r="G106" s="84"/>
      <c r="H106" s="102"/>
      <c r="I106" s="47" t="s">
        <v>64</v>
      </c>
    </row>
    <row r="107" spans="1:9" ht="16.5" customHeight="1">
      <c r="A107" s="77"/>
      <c r="B107" s="57" t="s">
        <v>55</v>
      </c>
      <c r="C107" s="99">
        <v>0.5</v>
      </c>
      <c r="D107" s="84"/>
      <c r="E107" s="101">
        <v>6.8</v>
      </c>
      <c r="F107" s="84"/>
      <c r="G107" s="84"/>
      <c r="H107" s="102"/>
      <c r="I107" s="47" t="s">
        <v>65</v>
      </c>
    </row>
    <row r="108" spans="1:9" ht="15" customHeight="1">
      <c r="A108" s="77"/>
      <c r="B108" s="57" t="s">
        <v>56</v>
      </c>
      <c r="C108" s="99">
        <v>0.5</v>
      </c>
      <c r="D108" s="84"/>
      <c r="E108" s="101">
        <v>7</v>
      </c>
      <c r="F108" s="84"/>
      <c r="G108" s="84"/>
      <c r="H108" s="102"/>
      <c r="I108" s="47" t="s">
        <v>66</v>
      </c>
    </row>
    <row r="109" spans="1:9" ht="16.5" customHeight="1">
      <c r="A109" s="77"/>
      <c r="B109" s="57" t="s">
        <v>57</v>
      </c>
      <c r="C109" s="99">
        <v>0.5</v>
      </c>
      <c r="D109" s="84"/>
      <c r="E109" s="101">
        <v>6.6</v>
      </c>
      <c r="F109" s="84"/>
      <c r="G109" s="84"/>
      <c r="H109" s="102"/>
      <c r="I109" s="47" t="s">
        <v>67</v>
      </c>
    </row>
    <row r="110" spans="1:9" ht="15" customHeight="1">
      <c r="A110" s="77"/>
      <c r="B110" s="57" t="s">
        <v>58</v>
      </c>
      <c r="C110" s="99">
        <v>0.5</v>
      </c>
      <c r="D110" s="84"/>
      <c r="E110" s="101">
        <v>6.8</v>
      </c>
      <c r="F110" s="84"/>
      <c r="G110" s="84"/>
      <c r="H110" s="102"/>
      <c r="I110" s="47" t="s">
        <v>68</v>
      </c>
    </row>
    <row r="111" spans="1:9" ht="27" customHeight="1">
      <c r="A111" s="79"/>
      <c r="B111" s="57" t="s">
        <v>59</v>
      </c>
      <c r="C111" s="99">
        <v>0.5</v>
      </c>
      <c r="D111" s="84"/>
      <c r="E111" s="101">
        <v>6.2</v>
      </c>
      <c r="F111" s="84"/>
      <c r="G111" s="84"/>
      <c r="H111" s="102"/>
      <c r="I111" s="53" t="s">
        <v>69</v>
      </c>
    </row>
    <row r="112" spans="1:9" ht="27.75" customHeight="1">
      <c r="A112" s="75" t="s">
        <v>72</v>
      </c>
      <c r="B112" s="54" t="s">
        <v>50</v>
      </c>
      <c r="C112" s="129">
        <v>0.3854166666666667</v>
      </c>
      <c r="D112" s="129"/>
      <c r="E112" s="134">
        <v>8.8</v>
      </c>
      <c r="F112" s="110"/>
      <c r="G112" s="110"/>
      <c r="H112" s="177"/>
      <c r="I112" s="47" t="s">
        <v>60</v>
      </c>
    </row>
    <row r="113" spans="1:9" ht="27.75" customHeight="1">
      <c r="A113" s="77"/>
      <c r="B113" s="57" t="s">
        <v>59</v>
      </c>
      <c r="C113" s="83">
        <v>0.3854166666666667</v>
      </c>
      <c r="D113" s="83"/>
      <c r="E113" s="101">
        <v>8.8</v>
      </c>
      <c r="F113" s="84"/>
      <c r="G113" s="84"/>
      <c r="H113" s="102"/>
      <c r="I113" s="47" t="s">
        <v>69</v>
      </c>
    </row>
    <row r="114" spans="1:9" ht="27.75" customHeight="1">
      <c r="A114" s="77"/>
      <c r="B114" s="57" t="s">
        <v>50</v>
      </c>
      <c r="C114" s="83">
        <v>0.5</v>
      </c>
      <c r="D114" s="83"/>
      <c r="E114" s="101">
        <v>8.8</v>
      </c>
      <c r="F114" s="84"/>
      <c r="G114" s="84"/>
      <c r="H114" s="102"/>
      <c r="I114" s="47" t="s">
        <v>60</v>
      </c>
    </row>
    <row r="115" spans="1:9" ht="27.75" customHeight="1">
      <c r="A115" s="79"/>
      <c r="B115" s="58" t="s">
        <v>59</v>
      </c>
      <c r="C115" s="173">
        <v>0.5</v>
      </c>
      <c r="D115" s="173"/>
      <c r="E115" s="174">
        <v>8.8</v>
      </c>
      <c r="F115" s="88"/>
      <c r="G115" s="88"/>
      <c r="H115" s="89"/>
      <c r="I115" s="47" t="s">
        <v>69</v>
      </c>
    </row>
    <row r="116" spans="1:9" ht="27.75" customHeight="1">
      <c r="A116" s="175" t="s">
        <v>73</v>
      </c>
      <c r="B116" s="57" t="s">
        <v>50</v>
      </c>
      <c r="C116" s="83">
        <v>0.5</v>
      </c>
      <c r="D116" s="83"/>
      <c r="E116" s="101">
        <v>0.8</v>
      </c>
      <c r="F116" s="84"/>
      <c r="G116" s="84"/>
      <c r="H116" s="102"/>
      <c r="I116" s="47" t="s">
        <v>60</v>
      </c>
    </row>
    <row r="117" spans="1:9" ht="27.75" customHeight="1">
      <c r="A117" s="176"/>
      <c r="B117" s="58" t="s">
        <v>59</v>
      </c>
      <c r="C117" s="173">
        <v>0.5</v>
      </c>
      <c r="D117" s="173"/>
      <c r="E117" s="174">
        <v>0</v>
      </c>
      <c r="F117" s="88"/>
      <c r="G117" s="88"/>
      <c r="H117" s="89"/>
      <c r="I117" s="53" t="s">
        <v>89</v>
      </c>
    </row>
    <row r="118" spans="1:9" ht="15.75" customHeight="1">
      <c r="A118" s="161" t="s">
        <v>26</v>
      </c>
      <c r="B118" s="179"/>
      <c r="C118" s="179"/>
      <c r="D118" s="179"/>
      <c r="E118" s="179"/>
      <c r="F118" s="179"/>
      <c r="G118" s="179"/>
      <c r="H118" s="179"/>
      <c r="I118" s="162"/>
    </row>
    <row r="119" spans="1:9" ht="13.5">
      <c r="A119" s="137" t="s">
        <v>9</v>
      </c>
      <c r="B119" s="138"/>
      <c r="C119" s="165" t="s">
        <v>16</v>
      </c>
      <c r="D119" s="138"/>
      <c r="E119" s="123" t="s">
        <v>17</v>
      </c>
      <c r="F119" s="124"/>
      <c r="G119" s="97" t="s">
        <v>18</v>
      </c>
      <c r="H119" s="98"/>
      <c r="I119" s="17"/>
    </row>
    <row r="120" spans="1:9" ht="13.5">
      <c r="A120" s="137"/>
      <c r="B120" s="139"/>
      <c r="C120" s="163">
        <v>1</v>
      </c>
      <c r="D120" s="164"/>
      <c r="E120" s="159" t="s">
        <v>43</v>
      </c>
      <c r="F120" s="160"/>
      <c r="G120" s="43"/>
      <c r="H120" s="23" t="s">
        <v>28</v>
      </c>
      <c r="I120" s="24"/>
    </row>
    <row r="121" spans="1:9" ht="13.5">
      <c r="A121" s="137"/>
      <c r="B121" s="139"/>
      <c r="C121" s="93">
        <v>1</v>
      </c>
      <c r="D121" s="94"/>
      <c r="E121" s="95" t="s">
        <v>44</v>
      </c>
      <c r="F121" s="96"/>
      <c r="G121" s="44"/>
      <c r="H121" s="26" t="s">
        <v>28</v>
      </c>
      <c r="I121" s="25"/>
    </row>
    <row r="122" spans="1:9" ht="13.5">
      <c r="A122" s="137"/>
      <c r="B122" s="139"/>
      <c r="C122" s="93">
        <v>20</v>
      </c>
      <c r="D122" s="94"/>
      <c r="E122" s="95" t="s">
        <v>45</v>
      </c>
      <c r="F122" s="96"/>
      <c r="G122" s="44"/>
      <c r="H122" s="26" t="s">
        <v>28</v>
      </c>
      <c r="I122" s="25"/>
    </row>
    <row r="123" spans="1:9" ht="13.5">
      <c r="A123" s="137"/>
      <c r="B123" s="139"/>
      <c r="C123" s="93">
        <v>6</v>
      </c>
      <c r="D123" s="94"/>
      <c r="E123" s="95" t="s">
        <v>27</v>
      </c>
      <c r="F123" s="96"/>
      <c r="G123" s="44"/>
      <c r="H123" s="26" t="s">
        <v>28</v>
      </c>
      <c r="I123" s="25"/>
    </row>
    <row r="124" spans="1:9" ht="13.5">
      <c r="A124" s="137"/>
      <c r="B124" s="139"/>
      <c r="C124" s="93">
        <v>1</v>
      </c>
      <c r="D124" s="94"/>
      <c r="E124" s="95" t="s">
        <v>24</v>
      </c>
      <c r="F124" s="96"/>
      <c r="G124" s="44"/>
      <c r="H124" s="26" t="s">
        <v>28</v>
      </c>
      <c r="I124" s="25"/>
    </row>
    <row r="125" spans="1:9" ht="13.5">
      <c r="A125" s="137"/>
      <c r="B125" s="139"/>
      <c r="C125" s="93">
        <v>34</v>
      </c>
      <c r="D125" s="94"/>
      <c r="E125" s="95" t="s">
        <v>46</v>
      </c>
      <c r="F125" s="96"/>
      <c r="G125" s="44"/>
      <c r="H125" s="26" t="s">
        <v>28</v>
      </c>
      <c r="I125" s="24"/>
    </row>
    <row r="126" spans="1:9" ht="13.5">
      <c r="A126" s="137"/>
      <c r="B126" s="139"/>
      <c r="C126" s="93">
        <v>1</v>
      </c>
      <c r="D126" s="94"/>
      <c r="E126" s="157" t="s">
        <v>47</v>
      </c>
      <c r="F126" s="158"/>
      <c r="G126" s="45"/>
      <c r="H126" s="27" t="s">
        <v>28</v>
      </c>
      <c r="I126" s="24"/>
    </row>
    <row r="127" spans="1:9" ht="15.75" customHeight="1">
      <c r="A127" s="140"/>
      <c r="B127" s="141"/>
      <c r="C127" s="20" t="s">
        <v>23</v>
      </c>
      <c r="D127" s="7">
        <f>SUM(C120:D126)</f>
        <v>64</v>
      </c>
      <c r="E127" s="8" t="s">
        <v>88</v>
      </c>
      <c r="F127" s="6">
        <f>COUNTA(E120:F126)</f>
        <v>7</v>
      </c>
      <c r="G127" s="145"/>
      <c r="H127" s="145"/>
      <c r="I127" s="9"/>
    </row>
    <row r="128" spans="1:9" ht="15.75" customHeight="1">
      <c r="A128" s="135" t="s">
        <v>10</v>
      </c>
      <c r="B128" s="135"/>
      <c r="C128" s="155" t="s">
        <v>19</v>
      </c>
      <c r="D128" s="156"/>
      <c r="E128" s="123" t="s">
        <v>20</v>
      </c>
      <c r="F128" s="124"/>
      <c r="G128" s="170" t="s">
        <v>18</v>
      </c>
      <c r="H128" s="170"/>
      <c r="I128" s="166"/>
    </row>
    <row r="129" spans="1:9" ht="15" customHeight="1">
      <c r="A129" s="135"/>
      <c r="B129" s="136"/>
      <c r="C129" s="163">
        <v>5</v>
      </c>
      <c r="D129" s="164"/>
      <c r="E129" s="146" t="s">
        <v>25</v>
      </c>
      <c r="F129" s="148"/>
      <c r="G129" s="147"/>
      <c r="H129" s="148"/>
      <c r="I129" s="167"/>
    </row>
    <row r="130" spans="1:9" ht="15" customHeight="1">
      <c r="A130" s="135"/>
      <c r="B130" s="136"/>
      <c r="C130" s="93">
        <v>9</v>
      </c>
      <c r="D130" s="94"/>
      <c r="E130" s="151" t="s">
        <v>48</v>
      </c>
      <c r="F130" s="152"/>
      <c r="G130" s="169"/>
      <c r="H130" s="152"/>
      <c r="I130" s="167"/>
    </row>
    <row r="131" spans="1:9" ht="15" customHeight="1">
      <c r="A131" s="135"/>
      <c r="B131" s="136"/>
      <c r="C131" s="153"/>
      <c r="D131" s="154"/>
      <c r="E131" s="125"/>
      <c r="F131" s="126"/>
      <c r="G131" s="172"/>
      <c r="H131" s="126"/>
      <c r="I131" s="168"/>
    </row>
    <row r="132" spans="1:9" ht="18.75" customHeight="1">
      <c r="A132" s="135"/>
      <c r="B132" s="136"/>
      <c r="C132" s="68" t="s">
        <v>23</v>
      </c>
      <c r="D132" s="69">
        <f>SUM(C129:D131)</f>
        <v>14</v>
      </c>
      <c r="E132" s="70" t="s">
        <v>88</v>
      </c>
      <c r="F132" s="71">
        <f>COUNTA(E129:F131)</f>
        <v>2</v>
      </c>
      <c r="G132" s="144"/>
      <c r="H132" s="145"/>
      <c r="I132" s="166"/>
    </row>
    <row r="134" ht="28.5" customHeight="1"/>
    <row r="135" ht="19.5" customHeight="1"/>
    <row r="137" ht="16.5" customHeight="1"/>
  </sheetData>
  <sheetProtection/>
  <mergeCells count="178">
    <mergeCell ref="F9:H15"/>
    <mergeCell ref="A36:A44"/>
    <mergeCell ref="A45:A55"/>
    <mergeCell ref="C116:D116"/>
    <mergeCell ref="E116:H116"/>
    <mergeCell ref="C117:D117"/>
    <mergeCell ref="E117:H117"/>
    <mergeCell ref="A116:A117"/>
    <mergeCell ref="C112:D112"/>
    <mergeCell ref="E112:H112"/>
    <mergeCell ref="C113:D113"/>
    <mergeCell ref="E113:H113"/>
    <mergeCell ref="C114:D114"/>
    <mergeCell ref="E114:H114"/>
    <mergeCell ref="C115:D115"/>
    <mergeCell ref="E115:H115"/>
    <mergeCell ref="A112:A115"/>
    <mergeCell ref="E103:H103"/>
    <mergeCell ref="C104:D104"/>
    <mergeCell ref="E104:H104"/>
    <mergeCell ref="C105:D105"/>
    <mergeCell ref="E105:H105"/>
    <mergeCell ref="C82:D82"/>
    <mergeCell ref="C83:D83"/>
    <mergeCell ref="C84:D84"/>
    <mergeCell ref="C111:D111"/>
    <mergeCell ref="E111:H111"/>
    <mergeCell ref="C87:D87"/>
    <mergeCell ref="C90:D90"/>
    <mergeCell ref="C91:D91"/>
    <mergeCell ref="C88:D88"/>
    <mergeCell ref="C89:D89"/>
    <mergeCell ref="C106:D106"/>
    <mergeCell ref="E106:H106"/>
    <mergeCell ref="C107:D107"/>
    <mergeCell ref="E107:H107"/>
    <mergeCell ref="C108:D108"/>
    <mergeCell ref="E108:H108"/>
    <mergeCell ref="C109:D109"/>
    <mergeCell ref="E109:H109"/>
    <mergeCell ref="C110:D110"/>
    <mergeCell ref="A65:A84"/>
    <mergeCell ref="C96:D96"/>
    <mergeCell ref="E96:H96"/>
    <mergeCell ref="C97:D97"/>
    <mergeCell ref="E97:H97"/>
    <mergeCell ref="C98:D98"/>
    <mergeCell ref="E98:H98"/>
    <mergeCell ref="C99:D99"/>
    <mergeCell ref="E99:H99"/>
    <mergeCell ref="A92:A111"/>
    <mergeCell ref="A85:A91"/>
    <mergeCell ref="E110:H110"/>
    <mergeCell ref="C100:D100"/>
    <mergeCell ref="E100:H100"/>
    <mergeCell ref="C101:D101"/>
    <mergeCell ref="E101:H101"/>
    <mergeCell ref="C102:D102"/>
    <mergeCell ref="C129:D129"/>
    <mergeCell ref="E129:F129"/>
    <mergeCell ref="G129:H129"/>
    <mergeCell ref="C130:D130"/>
    <mergeCell ref="G130:H130"/>
    <mergeCell ref="G127:H127"/>
    <mergeCell ref="G128:H128"/>
    <mergeCell ref="G33:H33"/>
    <mergeCell ref="G131:H131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54:D54"/>
    <mergeCell ref="C55:D55"/>
    <mergeCell ref="E102:H102"/>
    <mergeCell ref="C103:D103"/>
    <mergeCell ref="G132:H132"/>
    <mergeCell ref="C35:H35"/>
    <mergeCell ref="E85:F85"/>
    <mergeCell ref="E130:F130"/>
    <mergeCell ref="C131:D131"/>
    <mergeCell ref="C128:D128"/>
    <mergeCell ref="C126:D126"/>
    <mergeCell ref="E126:F126"/>
    <mergeCell ref="E120:F120"/>
    <mergeCell ref="A118:I118"/>
    <mergeCell ref="C120:D120"/>
    <mergeCell ref="C119:D119"/>
    <mergeCell ref="C124:D124"/>
    <mergeCell ref="I128:I132"/>
    <mergeCell ref="C94:D94"/>
    <mergeCell ref="E122:F122"/>
    <mergeCell ref="C123:D123"/>
    <mergeCell ref="E123:F123"/>
    <mergeCell ref="C65:D65"/>
    <mergeCell ref="C68:D68"/>
    <mergeCell ref="C66:D66"/>
    <mergeCell ref="E94:H94"/>
    <mergeCell ref="C69:D69"/>
    <mergeCell ref="C70:D70"/>
    <mergeCell ref="A28:B28"/>
    <mergeCell ref="E28:H28"/>
    <mergeCell ref="A29:I29"/>
    <mergeCell ref="A33:B33"/>
    <mergeCell ref="E33:F33"/>
    <mergeCell ref="E128:F128"/>
    <mergeCell ref="E131:F131"/>
    <mergeCell ref="A34:B34"/>
    <mergeCell ref="C36:D36"/>
    <mergeCell ref="A64:I64"/>
    <mergeCell ref="G85:H85"/>
    <mergeCell ref="C85:D85"/>
    <mergeCell ref="E119:F119"/>
    <mergeCell ref="C95:D95"/>
    <mergeCell ref="C28:D28"/>
    <mergeCell ref="E124:F124"/>
    <mergeCell ref="C92:D92"/>
    <mergeCell ref="E92:H92"/>
    <mergeCell ref="A128:B132"/>
    <mergeCell ref="A119:B127"/>
    <mergeCell ref="A56:B63"/>
    <mergeCell ref="C30:D30"/>
    <mergeCell ref="C31:D31"/>
    <mergeCell ref="C42:D42"/>
    <mergeCell ref="C32:D32"/>
    <mergeCell ref="C33:D33"/>
    <mergeCell ref="C34:H34"/>
    <mergeCell ref="C125:D125"/>
    <mergeCell ref="E125:F125"/>
    <mergeCell ref="G119:H119"/>
    <mergeCell ref="C93:D93"/>
    <mergeCell ref="E93:H93"/>
    <mergeCell ref="E121:F121"/>
    <mergeCell ref="C121:D121"/>
    <mergeCell ref="E95:H95"/>
    <mergeCell ref="E56:H56"/>
    <mergeCell ref="C39:D39"/>
    <mergeCell ref="C40:D40"/>
    <mergeCell ref="C67:D67"/>
    <mergeCell ref="E63:H63"/>
    <mergeCell ref="E62:H62"/>
    <mergeCell ref="E61:H61"/>
    <mergeCell ref="E60:H60"/>
    <mergeCell ref="E59:H59"/>
    <mergeCell ref="E58:H58"/>
    <mergeCell ref="E57:H57"/>
    <mergeCell ref="C86:D86"/>
    <mergeCell ref="C122:D122"/>
    <mergeCell ref="A30:B32"/>
    <mergeCell ref="C63:D63"/>
    <mergeCell ref="C62:D62"/>
    <mergeCell ref="C58:D58"/>
    <mergeCell ref="C57:D57"/>
    <mergeCell ref="C59:D59"/>
    <mergeCell ref="C60:D60"/>
    <mergeCell ref="C61:D61"/>
    <mergeCell ref="C37:D37"/>
    <mergeCell ref="A35:B35"/>
    <mergeCell ref="C38:D38"/>
    <mergeCell ref="C56:D56"/>
    <mergeCell ref="C41:D41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</mergeCells>
  <printOptions horizontalCentered="1" verticalCentered="1"/>
  <pageMargins left="0.7" right="0.7" top="0.75" bottom="0.75" header="0.3" footer="0.3"/>
  <pageSetup orientation="portrait"/>
  <rowBreaks count="2" manualBreakCount="2">
    <brk id="84" max="255" man="1"/>
    <brk id="1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Laurel Zaima</dc:creator>
  <cp:keywords/>
  <dc:description/>
  <cp:lastModifiedBy>Margie Turrin</cp:lastModifiedBy>
  <cp:lastPrinted>2019-02-23T16:00:02Z</cp:lastPrinted>
  <dcterms:created xsi:type="dcterms:W3CDTF">2019-01-25T19:29:03Z</dcterms:created>
  <dcterms:modified xsi:type="dcterms:W3CDTF">2019-02-23T16:00:22Z</dcterms:modified>
  <cp:category/>
  <cp:version/>
  <cp:contentType/>
  <cp:contentStatus/>
</cp:coreProperties>
</file>