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920" activeTab="0"/>
  </bookViews>
  <sheets>
    <sheet name="Sheet1" sheetId="1" r:id="rId1"/>
  </sheets>
  <definedNames>
    <definedName name="_xlnm.Print_Area" localSheetId="0">'Sheet1'!$A$1:$I$70</definedName>
  </definedNames>
  <calcPr fullCalcOnLoad="1"/>
</workbook>
</file>

<file path=xl/sharedStrings.xml><?xml version="1.0" encoding="utf-8"?>
<sst xmlns="http://schemas.openxmlformats.org/spreadsheetml/2006/main" count="110" uniqueCount="80">
  <si>
    <t>Day in the Life of the Hudson River 10/16/18 Data</t>
  </si>
  <si>
    <t xml:space="preserve">Salt Front: ~RM 24 </t>
  </si>
  <si>
    <t>ITEM</t>
  </si>
  <si>
    <t xml:space="preserve">Physical  </t>
  </si>
  <si>
    <t>Air Temperature:</t>
  </si>
  <si>
    <t xml:space="preserve">Wind Speed: </t>
  </si>
  <si>
    <t>Weather Today:</t>
  </si>
  <si>
    <t>Weather Previous:</t>
  </si>
  <si>
    <t>Water Temperature</t>
  </si>
  <si>
    <t>Chemical</t>
  </si>
  <si>
    <r>
      <t xml:space="preserve">Fish – </t>
    </r>
    <r>
      <rPr>
        <i/>
        <sz val="11"/>
        <color indexed="8"/>
        <rFont val="Times New Roman"/>
        <family val="1"/>
      </rPr>
      <t xml:space="preserve">seine </t>
    </r>
  </si>
  <si>
    <r>
      <t>Macroinvertebrates</t>
    </r>
    <r>
      <rPr>
        <i/>
        <sz val="11"/>
        <color indexed="8"/>
        <rFont val="Times New Roman"/>
        <family val="1"/>
      </rPr>
      <t>- Seine</t>
    </r>
  </si>
  <si>
    <t xml:space="preserve">Currents Flow </t>
  </si>
  <si>
    <t>Time</t>
  </si>
  <si>
    <t xml:space="preserve">Reading </t>
  </si>
  <si>
    <t>Comments</t>
  </si>
  <si>
    <t>Temp</t>
  </si>
  <si>
    <t>ppm DO</t>
  </si>
  <si>
    <t>% saturation</t>
  </si>
  <si>
    <t>Number</t>
  </si>
  <si>
    <t>Name</t>
  </si>
  <si>
    <t xml:space="preserve">Length of longest </t>
  </si>
  <si>
    <t xml:space="preserve">Number </t>
  </si>
  <si>
    <t xml:space="preserve">Name </t>
  </si>
  <si>
    <t>Rising, Falling, Still</t>
  </si>
  <si>
    <t>Height (cm)</t>
  </si>
  <si>
    <t>Rate of Tidal Change (cm/min)</t>
  </si>
  <si>
    <t xml:space="preserve">Cm/second </t>
  </si>
  <si>
    <t xml:space="preserve">Knots </t>
  </si>
  <si>
    <t>North/South</t>
  </si>
  <si>
    <t>Ebb/Flood/Still</t>
  </si>
  <si>
    <r>
      <t>o</t>
    </r>
    <r>
      <rPr>
        <sz val="11"/>
        <color indexed="8"/>
        <rFont val="Times New Roman"/>
        <family val="1"/>
      </rPr>
      <t>F</t>
    </r>
  </si>
  <si>
    <t>℃</t>
  </si>
  <si>
    <t>TOTAL:</t>
  </si>
  <si>
    <t>DIVERSITY:</t>
  </si>
  <si>
    <t xml:space="preserve">Dissolved Oxygen –   </t>
  </si>
  <si>
    <t>ppm</t>
  </si>
  <si>
    <t>Biological</t>
  </si>
  <si>
    <t xml:space="preserve">Falling </t>
  </si>
  <si>
    <t>Northwest</t>
  </si>
  <si>
    <t>ppt TS</t>
  </si>
  <si>
    <t xml:space="preserve">inch </t>
  </si>
  <si>
    <t xml:space="preserve">PIER 1 LIGHTHOUSE MUSEUM, STATEN ISLAND </t>
  </si>
  <si>
    <t>RIVER MILE: -4.5</t>
  </si>
  <si>
    <t xml:space="preserve">Curtis High School- Edita O'Brien, Dave Scheffler </t>
  </si>
  <si>
    <t xml:space="preserve">34 students 11th and 12th  grade,  2 adults  </t>
  </si>
  <si>
    <t>Latitude 40.647 N &amp; Longitude – 74.0735 W</t>
  </si>
  <si>
    <r>
      <t>Location:</t>
    </r>
    <r>
      <rPr>
        <sz val="11"/>
        <color indexed="8"/>
        <rFont val="Times New Roman"/>
        <family val="1"/>
      </rPr>
      <t xml:space="preserve"> Pier 1 Lighthouse Museum, Staten Island, NY  </t>
    </r>
  </si>
  <si>
    <r>
      <t xml:space="preserve">Area: </t>
    </r>
    <r>
      <rPr>
        <sz val="11"/>
        <color indexed="8"/>
        <rFont val="Times New Roman"/>
        <family val="1"/>
      </rPr>
      <t xml:space="preserve">Pier, parking lot </t>
    </r>
  </si>
  <si>
    <r>
      <t>Surrounding Land Use:</t>
    </r>
    <r>
      <rPr>
        <sz val="11"/>
        <color indexed="8"/>
        <rFont val="Times New Roman"/>
        <family val="1"/>
      </rPr>
      <t xml:space="preserve"> 70% Industrial/Commercial; 30% Urban/Residential </t>
    </r>
  </si>
  <si>
    <r>
      <t xml:space="preserve">Plants in area: </t>
    </r>
    <r>
      <rPr>
        <sz val="11"/>
        <color indexed="8"/>
        <rFont val="Times New Roman"/>
        <family val="1"/>
      </rPr>
      <t>No plants in water area</t>
    </r>
  </si>
  <si>
    <r>
      <t>Water:</t>
    </r>
    <r>
      <rPr>
        <sz val="11"/>
        <color indexed="8"/>
        <rFont val="Times New Roman"/>
        <family val="1"/>
      </rPr>
      <t xml:space="preserve"> Calm</t>
    </r>
  </si>
  <si>
    <r>
      <t>Sampling Site:</t>
    </r>
    <r>
      <rPr>
        <sz val="11"/>
        <color indexed="8"/>
        <rFont val="Times New Roman"/>
        <family val="1"/>
      </rPr>
      <t xml:space="preserve"> riprap (large rocks) concrete bulkhead, covered in vegetation </t>
    </r>
  </si>
  <si>
    <r>
      <t>Shoreline</t>
    </r>
    <r>
      <rPr>
        <sz val="11"/>
        <color indexed="8"/>
        <rFont val="Times New Roman"/>
        <family val="1"/>
      </rPr>
      <t>: Rocky</t>
    </r>
  </si>
  <si>
    <r>
      <t>River Bottom</t>
    </r>
    <r>
      <rPr>
        <sz val="11"/>
        <color indexed="8"/>
        <rFont val="Times New Roman"/>
        <family val="1"/>
      </rPr>
      <t>: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sandy, rocky </t>
    </r>
  </si>
  <si>
    <r>
      <t>Tides-</t>
    </r>
    <r>
      <rPr>
        <i/>
        <sz val="11"/>
        <color indexed="8"/>
        <rFont val="Times New Roman"/>
        <family val="1"/>
      </rPr>
      <t xml:space="preserve"> dock to water</t>
    </r>
  </si>
  <si>
    <t xml:space="preserve">Flood </t>
  </si>
  <si>
    <t xml:space="preserve">North </t>
  </si>
  <si>
    <t xml:space="preserve">Beaufort 2 </t>
  </si>
  <si>
    <t xml:space="preserve">1.5 knots </t>
  </si>
  <si>
    <t>Mostly cloudy (51-75%)</t>
  </si>
  <si>
    <t xml:space="preserve">Rained 2 days ago </t>
  </si>
  <si>
    <t xml:space="preserve">Avg: </t>
  </si>
  <si>
    <t>8, 7, 8</t>
  </si>
  <si>
    <t>pH  -</t>
  </si>
  <si>
    <t>Salinity- hydrometer</t>
  </si>
  <si>
    <t xml:space="preserve">Phosphates </t>
  </si>
  <si>
    <t xml:space="preserve">Nitrates- strips </t>
  </si>
  <si>
    <t xml:space="preserve">0, 10, 0 ppm </t>
  </si>
  <si>
    <t xml:space="preserve">0, 10, 10 ppm </t>
  </si>
  <si>
    <t xml:space="preserve">Shore Shrimp </t>
  </si>
  <si>
    <t xml:space="preserve">Mud Crab </t>
  </si>
  <si>
    <t>Easter Mud Snail</t>
  </si>
  <si>
    <t xml:space="preserve">Striped Bass </t>
  </si>
  <si>
    <t>Black Fish</t>
  </si>
  <si>
    <t>Oyster Toadfish</t>
  </si>
  <si>
    <t xml:space="preserve">Asian Shore Crab </t>
  </si>
  <si>
    <t>cms</t>
  </si>
  <si>
    <r>
      <t>Turbidity-</t>
    </r>
    <r>
      <rPr>
        <i/>
        <sz val="11"/>
        <color indexed="8"/>
        <rFont val="Times New Roman"/>
        <family val="1"/>
      </rPr>
      <t>Long sight tube</t>
    </r>
  </si>
  <si>
    <t>Test strips, meter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</si>
</sst>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Palatino"/>
      <family val="1"/>
    </font>
    <font>
      <sz val="11"/>
      <color indexed="10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Palatino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vertical="top"/>
    </xf>
    <xf numFmtId="0" fontId="50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1" fillId="0" borderId="12" xfId="0" applyFont="1" applyBorder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0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1" fillId="0" borderId="16" xfId="0" applyFont="1" applyBorder="1" applyAlignment="1">
      <alignment/>
    </xf>
    <xf numFmtId="0" fontId="51" fillId="0" borderId="18" xfId="0" applyFont="1" applyBorder="1" applyAlignment="1">
      <alignment/>
    </xf>
    <xf numFmtId="0" fontId="50" fillId="0" borderId="15" xfId="0" applyFont="1" applyBorder="1" applyAlignment="1">
      <alignment horizontal="right" vertical="center" wrapText="1"/>
    </xf>
    <xf numFmtId="0" fontId="53" fillId="0" borderId="17" xfId="0" applyFont="1" applyBorder="1" applyAlignment="1">
      <alignment vertical="top" wrapText="1"/>
    </xf>
    <xf numFmtId="18" fontId="50" fillId="0" borderId="20" xfId="0" applyNumberFormat="1" applyFont="1" applyBorder="1" applyAlignment="1">
      <alignment vertical="center" wrapText="1"/>
    </xf>
    <xf numFmtId="0" fontId="54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3" fillId="0" borderId="23" xfId="0" applyFont="1" applyBorder="1" applyAlignment="1">
      <alignment vertical="center"/>
    </xf>
    <xf numFmtId="0" fontId="47" fillId="0" borderId="10" xfId="0" applyFont="1" applyBorder="1" applyAlignment="1">
      <alignment vertical="top" wrapText="1"/>
    </xf>
    <xf numFmtId="0" fontId="50" fillId="0" borderId="24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53" fillId="0" borderId="16" xfId="0" applyFont="1" applyBorder="1" applyAlignment="1">
      <alignment vertical="top" wrapText="1"/>
    </xf>
    <xf numFmtId="18" fontId="50" fillId="0" borderId="26" xfId="0" applyNumberFormat="1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53" fillId="0" borderId="18" xfId="0" applyFont="1" applyBorder="1" applyAlignment="1">
      <alignment vertical="top" wrapText="1"/>
    </xf>
    <xf numFmtId="0" fontId="50" fillId="0" borderId="17" xfId="0" applyFont="1" applyBorder="1" applyAlignment="1">
      <alignment vertical="center" wrapText="1"/>
    </xf>
    <xf numFmtId="0" fontId="50" fillId="0" borderId="24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8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right" vertical="center" wrapText="1"/>
    </xf>
    <xf numFmtId="0" fontId="54" fillId="0" borderId="20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49" fontId="53" fillId="0" borderId="15" xfId="0" applyNumberFormat="1" applyFont="1" applyBorder="1" applyAlignment="1">
      <alignment horizontal="right" vertical="top" wrapText="1"/>
    </xf>
    <xf numFmtId="0" fontId="50" fillId="0" borderId="27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25" xfId="0" applyFont="1" applyBorder="1" applyAlignment="1">
      <alignment horizontal="right" vertical="center" wrapText="1"/>
    </xf>
    <xf numFmtId="9" fontId="50" fillId="0" borderId="23" xfId="0" applyNumberFormat="1" applyFont="1" applyBorder="1" applyAlignment="1">
      <alignment vertical="center" wrapText="1"/>
    </xf>
    <xf numFmtId="9" fontId="50" fillId="0" borderId="28" xfId="0" applyNumberFormat="1" applyFont="1" applyBorder="1" applyAlignment="1">
      <alignment vertical="center" wrapText="1"/>
    </xf>
    <xf numFmtId="9" fontId="50" fillId="0" borderId="29" xfId="0" applyNumberFormat="1" applyFont="1" applyBorder="1" applyAlignment="1">
      <alignment vertical="center" wrapText="1"/>
    </xf>
    <xf numFmtId="1" fontId="50" fillId="0" borderId="10" xfId="0" applyNumberFormat="1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50" fillId="0" borderId="30" xfId="0" applyFont="1" applyBorder="1" applyAlignment="1">
      <alignment horizontal="right" vertical="center" wrapText="1"/>
    </xf>
    <xf numFmtId="0" fontId="48" fillId="0" borderId="31" xfId="0" applyFont="1" applyBorder="1" applyAlignment="1">
      <alignment vertical="center" wrapText="1"/>
    </xf>
    <xf numFmtId="0" fontId="50" fillId="0" borderId="32" xfId="0" applyFont="1" applyBorder="1" applyAlignment="1">
      <alignment horizontal="right" vertical="center" wrapText="1"/>
    </xf>
    <xf numFmtId="0" fontId="50" fillId="0" borderId="33" xfId="0" applyFont="1" applyBorder="1" applyAlignment="1">
      <alignment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8" fontId="50" fillId="0" borderId="10" xfId="0" applyNumberFormat="1" applyFont="1" applyBorder="1" applyAlignment="1">
      <alignment horizontal="center" vertical="center" wrapText="1"/>
    </xf>
    <xf numFmtId="18" fontId="50" fillId="0" borderId="12" xfId="0" applyNumberFormat="1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18" fontId="50" fillId="0" borderId="24" xfId="0" applyNumberFormat="1" applyFont="1" applyBorder="1" applyAlignment="1">
      <alignment horizontal="center" vertical="center" wrapText="1"/>
    </xf>
    <xf numFmtId="18" fontId="50" fillId="0" borderId="17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48" fillId="0" borderId="40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18" fontId="50" fillId="0" borderId="15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45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4" fillId="0" borderId="18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48" fillId="0" borderId="46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54" fillId="0" borderId="40" xfId="0" applyFont="1" applyBorder="1" applyAlignment="1">
      <alignment vertical="center" wrapText="1"/>
    </xf>
    <xf numFmtId="0" fontId="54" fillId="0" borderId="24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46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33" borderId="49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18" fontId="50" fillId="0" borderId="10" xfId="0" applyNumberFormat="1" applyFont="1" applyBorder="1" applyAlignment="1">
      <alignment horizontal="center" vertical="center"/>
    </xf>
    <xf numFmtId="18" fontId="50" fillId="0" borderId="12" xfId="0" applyNumberFormat="1" applyFont="1" applyBorder="1" applyAlignment="1">
      <alignment horizontal="center" vertical="center"/>
    </xf>
    <xf numFmtId="18" fontId="50" fillId="0" borderId="17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0" fillId="0" borderId="29" xfId="0" applyFont="1" applyBorder="1" applyAlignment="1">
      <alignment vertical="center" wrapText="1"/>
    </xf>
    <xf numFmtId="18" fontId="50" fillId="0" borderId="25" xfId="0" applyNumberFormat="1" applyFont="1" applyBorder="1" applyAlignment="1">
      <alignment horizontal="center" vertical="center" wrapText="1"/>
    </xf>
    <xf numFmtId="18" fontId="50" fillId="0" borderId="51" xfId="0" applyNumberFormat="1" applyFont="1" applyBorder="1" applyAlignment="1">
      <alignment horizontal="center" vertical="center" wrapText="1"/>
    </xf>
    <xf numFmtId="18" fontId="50" fillId="0" borderId="15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8" fontId="50" fillId="0" borderId="30" xfId="0" applyNumberFormat="1" applyFont="1" applyBorder="1" applyAlignment="1">
      <alignment horizontal="center" vertical="center"/>
    </xf>
    <xf numFmtId="18" fontId="50" fillId="0" borderId="31" xfId="0" applyNumberFormat="1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0" fontId="54" fillId="0" borderId="50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4" fillId="0" borderId="29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top"/>
    </xf>
    <xf numFmtId="0" fontId="54" fillId="33" borderId="3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54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47" fillId="0" borderId="52" xfId="0" applyFont="1" applyBorder="1" applyAlignment="1">
      <alignment vertical="center" wrapText="1"/>
    </xf>
    <xf numFmtId="0" fontId="47" fillId="0" borderId="54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18" fontId="50" fillId="0" borderId="27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vertical="top" wrapText="1"/>
    </xf>
    <xf numFmtId="18" fontId="50" fillId="0" borderId="29" xfId="0" applyNumberFormat="1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18" fontId="50" fillId="0" borderId="0" xfId="0" applyNumberFormat="1" applyFont="1" applyBorder="1" applyAlignment="1">
      <alignment horizontal="center" vertical="center" wrapText="1"/>
    </xf>
    <xf numFmtId="164" fontId="50" fillId="0" borderId="25" xfId="0" applyNumberFormat="1" applyFont="1" applyBorder="1" applyAlignment="1">
      <alignment horizontal="center" vertical="center" wrapText="1"/>
    </xf>
    <xf numFmtId="164" fontId="50" fillId="0" borderId="27" xfId="0" applyNumberFormat="1" applyFont="1" applyBorder="1" applyAlignment="1">
      <alignment horizontal="center" vertical="center" wrapText="1"/>
    </xf>
    <xf numFmtId="164" fontId="50" fillId="0" borderId="51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/>
    </xf>
    <xf numFmtId="0" fontId="50" fillId="0" borderId="18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9525</xdr:rowOff>
    </xdr:from>
    <xdr:to>
      <xdr:col>6</xdr:col>
      <xdr:colOff>723900</xdr:colOff>
      <xdr:row>17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09675"/>
          <a:ext cx="39814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50" zoomScaleNormal="150" workbookViewId="0" topLeftCell="A41">
      <selection activeCell="J41" sqref="J41"/>
    </sheetView>
  </sheetViews>
  <sheetFormatPr defaultColWidth="11.00390625" defaultRowHeight="15.75"/>
  <cols>
    <col min="1" max="1" width="10.875" style="3" customWidth="1"/>
    <col min="2" max="2" width="8.875" style="3" customWidth="1"/>
    <col min="3" max="3" width="7.875" style="3" customWidth="1"/>
    <col min="4" max="4" width="7.00390625" style="3" customWidth="1"/>
    <col min="5" max="5" width="12.00390625" style="3" customWidth="1"/>
    <col min="6" max="6" width="7.875" style="3" customWidth="1"/>
    <col min="7" max="7" width="10.875" style="3" customWidth="1"/>
    <col min="8" max="8" width="6.50390625" style="3" customWidth="1"/>
    <col min="9" max="9" width="12.625" style="3" customWidth="1"/>
    <col min="10" max="16384" width="10.875" style="3" customWidth="1"/>
  </cols>
  <sheetData>
    <row r="1" ht="13.5">
      <c r="E1" s="1" t="s">
        <v>0</v>
      </c>
    </row>
    <row r="2" ht="13.5">
      <c r="E2" s="1" t="s">
        <v>42</v>
      </c>
    </row>
    <row r="3" ht="13.5">
      <c r="E3" s="1" t="s">
        <v>43</v>
      </c>
    </row>
    <row r="4" ht="13.5">
      <c r="E4" s="2" t="s">
        <v>1</v>
      </c>
    </row>
    <row r="5" ht="13.5">
      <c r="E5" s="1" t="s">
        <v>44</v>
      </c>
    </row>
    <row r="6" ht="13.5">
      <c r="E6" s="1" t="s">
        <v>45</v>
      </c>
    </row>
    <row r="7" ht="13.5">
      <c r="E7" s="1" t="s">
        <v>46</v>
      </c>
    </row>
    <row r="8" ht="15">
      <c r="E8" s="1"/>
    </row>
    <row r="9" ht="15">
      <c r="E9" s="1"/>
    </row>
    <row r="10" ht="15">
      <c r="E10" s="1"/>
    </row>
    <row r="11" ht="15">
      <c r="E11" s="1"/>
    </row>
    <row r="12" ht="15">
      <c r="E12" s="1"/>
    </row>
    <row r="13" ht="15">
      <c r="E13" s="1"/>
    </row>
    <row r="14" ht="15">
      <c r="E14" s="1"/>
    </row>
    <row r="15" ht="15">
      <c r="E15" s="1"/>
    </row>
    <row r="16" ht="15">
      <c r="E16" s="1"/>
    </row>
    <row r="17" ht="15">
      <c r="E17" s="1"/>
    </row>
    <row r="18" ht="15">
      <c r="A18" s="4" t="s">
        <v>47</v>
      </c>
    </row>
    <row r="19" ht="13.5">
      <c r="A19" s="4" t="s">
        <v>48</v>
      </c>
    </row>
    <row r="20" ht="13.5">
      <c r="A20" s="4" t="s">
        <v>49</v>
      </c>
    </row>
    <row r="21" ht="13.5">
      <c r="A21" s="4" t="s">
        <v>52</v>
      </c>
    </row>
    <row r="22" ht="13.5">
      <c r="A22" s="4" t="s">
        <v>53</v>
      </c>
    </row>
    <row r="23" ht="13.5">
      <c r="A23" s="4" t="s">
        <v>54</v>
      </c>
    </row>
    <row r="24" ht="13.5">
      <c r="A24" s="4" t="s">
        <v>50</v>
      </c>
    </row>
    <row r="25" ht="15" thickBot="1">
      <c r="A25" s="5" t="s">
        <v>51</v>
      </c>
    </row>
    <row r="26" spans="1:9" ht="15.75" customHeight="1" thickBot="1">
      <c r="A26" s="130" t="s">
        <v>2</v>
      </c>
      <c r="B26" s="131"/>
      <c r="C26" s="135" t="s">
        <v>13</v>
      </c>
      <c r="D26" s="117"/>
      <c r="E26" s="131" t="s">
        <v>14</v>
      </c>
      <c r="F26" s="131"/>
      <c r="G26" s="131"/>
      <c r="H26" s="131"/>
      <c r="I26" s="25" t="s">
        <v>15</v>
      </c>
    </row>
    <row r="27" spans="1:9" ht="13.5">
      <c r="A27" s="132" t="s">
        <v>3</v>
      </c>
      <c r="B27" s="133"/>
      <c r="C27" s="133"/>
      <c r="D27" s="133"/>
      <c r="E27" s="94"/>
      <c r="F27" s="94"/>
      <c r="G27" s="94"/>
      <c r="H27" s="94"/>
      <c r="I27" s="95"/>
    </row>
    <row r="28" spans="1:10" ht="15.75" customHeight="1">
      <c r="A28" s="78" t="s">
        <v>4</v>
      </c>
      <c r="B28" s="79"/>
      <c r="C28" s="74">
        <v>0.4513888888888889</v>
      </c>
      <c r="D28" s="136"/>
      <c r="E28" s="57">
        <f>(G28-32)*0.556</f>
        <v>10.008000000000001</v>
      </c>
      <c r="F28" s="27" t="s">
        <v>32</v>
      </c>
      <c r="G28" s="6">
        <v>50</v>
      </c>
      <c r="H28" s="8" t="s">
        <v>31</v>
      </c>
      <c r="I28" s="7"/>
      <c r="J28" s="13"/>
    </row>
    <row r="29" spans="1:10" ht="15.75" customHeight="1">
      <c r="A29" s="137"/>
      <c r="B29" s="98"/>
      <c r="C29" s="74">
        <v>0.4909722222222222</v>
      </c>
      <c r="D29" s="136"/>
      <c r="E29" s="57">
        <f>(G29-32)*0.556</f>
        <v>10.564</v>
      </c>
      <c r="F29" s="27" t="s">
        <v>32</v>
      </c>
      <c r="G29" s="6">
        <v>51</v>
      </c>
      <c r="H29" s="8" t="s">
        <v>31</v>
      </c>
      <c r="I29" s="7"/>
      <c r="J29" s="13"/>
    </row>
    <row r="30" spans="1:9" ht="21.75" customHeight="1">
      <c r="A30" s="89" t="s">
        <v>5</v>
      </c>
      <c r="B30" s="90"/>
      <c r="C30" s="74">
        <v>0.49374999999999997</v>
      </c>
      <c r="D30" s="136"/>
      <c r="E30" s="134" t="s">
        <v>58</v>
      </c>
      <c r="F30" s="134"/>
      <c r="G30" s="149" t="s">
        <v>59</v>
      </c>
      <c r="H30" s="149"/>
      <c r="I30" s="12" t="s">
        <v>39</v>
      </c>
    </row>
    <row r="31" spans="1:9" ht="15" customHeight="1">
      <c r="A31" s="89" t="s">
        <v>6</v>
      </c>
      <c r="B31" s="90"/>
      <c r="C31" s="104" t="s">
        <v>60</v>
      </c>
      <c r="D31" s="105"/>
      <c r="E31" s="105"/>
      <c r="F31" s="105"/>
      <c r="G31" s="105"/>
      <c r="H31" s="106"/>
      <c r="I31" s="12"/>
    </row>
    <row r="32" spans="1:9" ht="15" customHeight="1">
      <c r="A32" s="109" t="s">
        <v>7</v>
      </c>
      <c r="B32" s="110"/>
      <c r="C32" s="120" t="s">
        <v>61</v>
      </c>
      <c r="D32" s="121"/>
      <c r="E32" s="121"/>
      <c r="F32" s="121"/>
      <c r="G32" s="121"/>
      <c r="H32" s="122"/>
      <c r="I32" s="12"/>
    </row>
    <row r="33" spans="1:10" ht="15.75" customHeight="1">
      <c r="A33" s="138" t="s">
        <v>8</v>
      </c>
      <c r="B33" s="64"/>
      <c r="C33" s="91">
        <v>0.4305555555555556</v>
      </c>
      <c r="D33" s="92"/>
      <c r="E33" s="14">
        <v>18</v>
      </c>
      <c r="F33" s="16" t="s">
        <v>32</v>
      </c>
      <c r="G33" s="14">
        <f>(E33*(9/5))+32</f>
        <v>64.4</v>
      </c>
      <c r="H33" s="20" t="s">
        <v>31</v>
      </c>
      <c r="I33" s="146"/>
      <c r="J33" s="13"/>
    </row>
    <row r="34" spans="1:10" ht="15">
      <c r="A34" s="139"/>
      <c r="B34" s="69"/>
      <c r="C34" s="144">
        <v>0.47430555555555554</v>
      </c>
      <c r="D34" s="145"/>
      <c r="E34" s="17">
        <v>20</v>
      </c>
      <c r="F34" s="18" t="s">
        <v>32</v>
      </c>
      <c r="G34" s="17">
        <f>(E34*(9/5))+32</f>
        <v>68</v>
      </c>
      <c r="H34" s="21" t="s">
        <v>31</v>
      </c>
      <c r="I34" s="147"/>
      <c r="J34" s="13"/>
    </row>
    <row r="35" spans="1:10" ht="15">
      <c r="A35" s="140"/>
      <c r="B35" s="141"/>
      <c r="C35" s="150">
        <v>0.47430555555555554</v>
      </c>
      <c r="D35" s="151"/>
      <c r="E35" s="17">
        <v>18</v>
      </c>
      <c r="F35" s="18" t="s">
        <v>32</v>
      </c>
      <c r="G35" s="17">
        <f>(E35*(9/5))+32</f>
        <v>64.4</v>
      </c>
      <c r="H35" s="21" t="s">
        <v>31</v>
      </c>
      <c r="I35" s="148"/>
      <c r="J35" s="13"/>
    </row>
    <row r="36" spans="1:9" ht="12.75" customHeight="1">
      <c r="A36" s="70" t="s">
        <v>78</v>
      </c>
      <c r="B36" s="71"/>
      <c r="C36" s="152">
        <v>0.4993055555555555</v>
      </c>
      <c r="D36" s="153"/>
      <c r="E36" s="154">
        <v>65</v>
      </c>
      <c r="F36" s="153"/>
      <c r="G36" s="153"/>
      <c r="H36" s="155"/>
      <c r="I36" s="28" t="s">
        <v>77</v>
      </c>
    </row>
    <row r="37" spans="1:9" ht="12.75" customHeight="1">
      <c r="A37" s="72"/>
      <c r="B37" s="73"/>
      <c r="C37" s="83"/>
      <c r="D37" s="84"/>
      <c r="E37" s="85">
        <v>65</v>
      </c>
      <c r="F37" s="84"/>
      <c r="G37" s="84"/>
      <c r="H37" s="86"/>
      <c r="I37" s="28" t="s">
        <v>77</v>
      </c>
    </row>
    <row r="38" spans="1:9" ht="12.75" customHeight="1">
      <c r="A38" s="72"/>
      <c r="B38" s="73"/>
      <c r="C38" s="83"/>
      <c r="D38" s="84"/>
      <c r="E38" s="85">
        <v>83</v>
      </c>
      <c r="F38" s="84"/>
      <c r="G38" s="84"/>
      <c r="H38" s="86"/>
      <c r="I38" s="28" t="s">
        <v>77</v>
      </c>
    </row>
    <row r="39" spans="1:9" ht="12.75" customHeight="1" thickBot="1">
      <c r="A39" s="72"/>
      <c r="B39" s="73"/>
      <c r="C39" s="83" t="s">
        <v>62</v>
      </c>
      <c r="D39" s="84"/>
      <c r="E39" s="85">
        <f>AVERAGE(E36:H38)</f>
        <v>71</v>
      </c>
      <c r="F39" s="84"/>
      <c r="G39" s="84"/>
      <c r="H39" s="86"/>
      <c r="I39" s="28" t="s">
        <v>77</v>
      </c>
    </row>
    <row r="40" spans="1:9" ht="13.5">
      <c r="A40" s="93" t="s">
        <v>9</v>
      </c>
      <c r="B40" s="94"/>
      <c r="C40" s="94"/>
      <c r="D40" s="94"/>
      <c r="E40" s="94"/>
      <c r="F40" s="94"/>
      <c r="G40" s="94"/>
      <c r="H40" s="94"/>
      <c r="I40" s="95"/>
    </row>
    <row r="41" spans="1:9" ht="19.5" customHeight="1">
      <c r="A41" s="78" t="s">
        <v>65</v>
      </c>
      <c r="B41" s="79"/>
      <c r="C41" s="142">
        <v>0.47430555555555554</v>
      </c>
      <c r="D41" s="143"/>
      <c r="E41" s="22">
        <v>13</v>
      </c>
      <c r="F41" s="15" t="s">
        <v>40</v>
      </c>
      <c r="G41" s="45">
        <v>13</v>
      </c>
      <c r="H41" s="15" t="s">
        <v>40</v>
      </c>
      <c r="I41" s="26"/>
    </row>
    <row r="42" spans="1:9" ht="19.5" customHeight="1" thickBot="1">
      <c r="A42" s="80"/>
      <c r="B42" s="81"/>
      <c r="C42" s="159">
        <v>0.45</v>
      </c>
      <c r="D42" s="160"/>
      <c r="E42" s="59">
        <v>14</v>
      </c>
      <c r="F42" s="60" t="s">
        <v>40</v>
      </c>
      <c r="G42" s="61">
        <v>12</v>
      </c>
      <c r="H42" s="60" t="s">
        <v>40</v>
      </c>
      <c r="I42" s="62"/>
    </row>
    <row r="43" spans="1:9" ht="15.75" customHeight="1">
      <c r="A43" s="99" t="s">
        <v>35</v>
      </c>
      <c r="B43" s="100"/>
      <c r="C43" s="97" t="s">
        <v>13</v>
      </c>
      <c r="D43" s="98"/>
      <c r="E43" s="96" t="s">
        <v>16</v>
      </c>
      <c r="F43" s="96"/>
      <c r="G43" s="96" t="s">
        <v>17</v>
      </c>
      <c r="H43" s="96"/>
      <c r="I43" s="58" t="s">
        <v>18</v>
      </c>
    </row>
    <row r="44" spans="1:9" ht="15.75" customHeight="1">
      <c r="A44" s="101"/>
      <c r="B44" s="102"/>
      <c r="C44" s="91">
        <v>0.4381944444444445</v>
      </c>
      <c r="D44" s="158"/>
      <c r="E44" s="32">
        <v>19</v>
      </c>
      <c r="F44" s="19" t="s">
        <v>32</v>
      </c>
      <c r="G44" s="22">
        <v>8</v>
      </c>
      <c r="H44" s="19" t="s">
        <v>36</v>
      </c>
      <c r="I44" s="54">
        <v>0.85</v>
      </c>
    </row>
    <row r="45" spans="1:9" ht="15.75" customHeight="1">
      <c r="A45" s="101"/>
      <c r="B45" s="102"/>
      <c r="C45" s="144">
        <v>0.44305555555555554</v>
      </c>
      <c r="D45" s="157"/>
      <c r="E45" s="38">
        <v>18</v>
      </c>
      <c r="F45" s="49" t="s">
        <v>32</v>
      </c>
      <c r="G45" s="52">
        <v>7</v>
      </c>
      <c r="H45" s="49" t="s">
        <v>36</v>
      </c>
      <c r="I45" s="55">
        <v>0.6</v>
      </c>
    </row>
    <row r="46" spans="1:9" ht="15.75" customHeight="1">
      <c r="A46" s="101"/>
      <c r="B46" s="102"/>
      <c r="C46" s="144">
        <v>0.47430555555555554</v>
      </c>
      <c r="D46" s="157"/>
      <c r="E46" s="38">
        <v>18</v>
      </c>
      <c r="F46" s="49" t="s">
        <v>32</v>
      </c>
      <c r="G46" s="52">
        <v>8</v>
      </c>
      <c r="H46" s="49" t="s">
        <v>36</v>
      </c>
      <c r="I46" s="55">
        <v>0.83</v>
      </c>
    </row>
    <row r="47" spans="1:9" ht="15.75" customHeight="1">
      <c r="A47" s="101"/>
      <c r="B47" s="102"/>
      <c r="C47" s="150">
        <v>0.5395833333333333</v>
      </c>
      <c r="D47" s="156"/>
      <c r="E47" s="31">
        <v>17</v>
      </c>
      <c r="F47" s="51" t="s">
        <v>32</v>
      </c>
      <c r="G47" s="53">
        <v>10</v>
      </c>
      <c r="H47" s="51" t="s">
        <v>36</v>
      </c>
      <c r="I47" s="56">
        <v>1</v>
      </c>
    </row>
    <row r="48" spans="1:9" ht="19.5" customHeight="1">
      <c r="A48" s="123" t="s">
        <v>64</v>
      </c>
      <c r="B48" s="124"/>
      <c r="C48" s="144">
        <v>0.4444444444444444</v>
      </c>
      <c r="D48" s="157"/>
      <c r="E48" s="176">
        <v>8.3</v>
      </c>
      <c r="F48" s="157"/>
      <c r="G48" s="157"/>
      <c r="H48" s="145"/>
      <c r="I48" s="145" t="s">
        <v>79</v>
      </c>
    </row>
    <row r="49" spans="1:9" ht="16.5" customHeight="1">
      <c r="A49" s="97"/>
      <c r="B49" s="125"/>
      <c r="C49" s="144">
        <v>0.47430555555555554</v>
      </c>
      <c r="D49" s="194"/>
      <c r="E49" s="176" t="s">
        <v>63</v>
      </c>
      <c r="F49" s="157"/>
      <c r="G49" s="157"/>
      <c r="H49" s="145"/>
      <c r="I49" s="145"/>
    </row>
    <row r="50" spans="1:9" ht="15" customHeight="1">
      <c r="A50" s="126"/>
      <c r="B50" s="127"/>
      <c r="C50" s="150" t="s">
        <v>62</v>
      </c>
      <c r="D50" s="186"/>
      <c r="E50" s="195">
        <f>AVERAGE(8,7,8)</f>
        <v>7.666666666666667</v>
      </c>
      <c r="F50" s="196"/>
      <c r="G50" s="196"/>
      <c r="H50" s="197"/>
      <c r="I50" s="145"/>
    </row>
    <row r="51" spans="1:9" ht="16.5" customHeight="1">
      <c r="A51" s="128" t="s">
        <v>67</v>
      </c>
      <c r="B51" s="129"/>
      <c r="C51" s="191">
        <v>0.47430555555555554</v>
      </c>
      <c r="D51" s="134"/>
      <c r="E51" s="192" t="s">
        <v>68</v>
      </c>
      <c r="F51" s="156"/>
      <c r="G51" s="156"/>
      <c r="H51" s="193"/>
      <c r="I51" s="33"/>
    </row>
    <row r="52" spans="1:9" ht="16.5" customHeight="1">
      <c r="A52" s="128" t="s">
        <v>66</v>
      </c>
      <c r="B52" s="129"/>
      <c r="C52" s="82">
        <v>0.47430555555555554</v>
      </c>
      <c r="D52" s="76"/>
      <c r="E52" s="77" t="s">
        <v>69</v>
      </c>
      <c r="F52" s="200"/>
      <c r="G52" s="200"/>
      <c r="H52" s="136"/>
      <c r="I52" s="33"/>
    </row>
    <row r="53" spans="1:9" ht="15.75" customHeight="1">
      <c r="A53" s="178" t="s">
        <v>37</v>
      </c>
      <c r="B53" s="179"/>
      <c r="C53" s="179"/>
      <c r="D53" s="179"/>
      <c r="E53" s="179"/>
      <c r="F53" s="179"/>
      <c r="G53" s="179"/>
      <c r="H53" s="179"/>
      <c r="I53" s="180"/>
    </row>
    <row r="54" spans="1:9" ht="13.5">
      <c r="A54" s="65" t="s">
        <v>10</v>
      </c>
      <c r="B54" s="69"/>
      <c r="C54" s="139" t="s">
        <v>19</v>
      </c>
      <c r="D54" s="69"/>
      <c r="E54" s="103" t="s">
        <v>20</v>
      </c>
      <c r="F54" s="103"/>
      <c r="G54" s="172" t="s">
        <v>21</v>
      </c>
      <c r="H54" s="173"/>
      <c r="I54" s="24"/>
    </row>
    <row r="55" spans="1:9" ht="13.5">
      <c r="A55" s="65"/>
      <c r="B55" s="66"/>
      <c r="C55" s="181">
        <v>2</v>
      </c>
      <c r="D55" s="182"/>
      <c r="E55" s="177" t="s">
        <v>73</v>
      </c>
      <c r="F55" s="177"/>
      <c r="G55" s="50">
        <v>16</v>
      </c>
      <c r="H55" s="34" t="s">
        <v>41</v>
      </c>
      <c r="I55" s="35"/>
    </row>
    <row r="56" spans="1:9" ht="13.5">
      <c r="A56" s="65"/>
      <c r="B56" s="66"/>
      <c r="C56" s="188">
        <v>1</v>
      </c>
      <c r="D56" s="199"/>
      <c r="E56" s="198" t="s">
        <v>74</v>
      </c>
      <c r="F56" s="198"/>
      <c r="G56" s="23"/>
      <c r="H56" s="37"/>
      <c r="I56" s="36"/>
    </row>
    <row r="57" spans="1:9" ht="13.5">
      <c r="A57" s="65"/>
      <c r="B57" s="66"/>
      <c r="C57" s="188">
        <v>6</v>
      </c>
      <c r="D57" s="199"/>
      <c r="E57" s="198" t="s">
        <v>75</v>
      </c>
      <c r="F57" s="198"/>
      <c r="G57" s="23"/>
      <c r="H57" s="37"/>
      <c r="I57" s="36"/>
    </row>
    <row r="58" spans="1:9" ht="15.75" customHeight="1">
      <c r="A58" s="67"/>
      <c r="B58" s="68"/>
      <c r="C58" s="29" t="s">
        <v>33</v>
      </c>
      <c r="D58" s="10">
        <f>SUM(C55:D57)</f>
        <v>9</v>
      </c>
      <c r="E58" s="11" t="s">
        <v>34</v>
      </c>
      <c r="F58" s="9">
        <f>COUNTA(E55:F57)</f>
        <v>3</v>
      </c>
      <c r="G58" s="174"/>
      <c r="H58" s="174"/>
      <c r="I58" s="12"/>
    </row>
    <row r="59" spans="1:9" ht="15.75" customHeight="1">
      <c r="A59" s="111" t="s">
        <v>11</v>
      </c>
      <c r="B59" s="112"/>
      <c r="C59" s="139" t="s">
        <v>22</v>
      </c>
      <c r="D59" s="69"/>
      <c r="E59" s="103" t="s">
        <v>23</v>
      </c>
      <c r="F59" s="103"/>
      <c r="G59" s="175" t="s">
        <v>21</v>
      </c>
      <c r="H59" s="175"/>
      <c r="I59" s="183"/>
    </row>
    <row r="60" spans="1:9" ht="15" customHeight="1">
      <c r="A60" s="111"/>
      <c r="B60" s="113"/>
      <c r="C60" s="181">
        <v>1</v>
      </c>
      <c r="D60" s="187"/>
      <c r="E60" s="120" t="s">
        <v>70</v>
      </c>
      <c r="F60" s="122"/>
      <c r="G60" s="121"/>
      <c r="H60" s="122"/>
      <c r="I60" s="184"/>
    </row>
    <row r="61" spans="1:9" ht="15" customHeight="1">
      <c r="A61" s="111"/>
      <c r="B61" s="113"/>
      <c r="C61" s="188">
        <v>1</v>
      </c>
      <c r="D61" s="189"/>
      <c r="E61" s="165" t="s">
        <v>71</v>
      </c>
      <c r="F61" s="166"/>
      <c r="G61" s="190"/>
      <c r="H61" s="166"/>
      <c r="I61" s="184"/>
    </row>
    <row r="62" spans="1:9" ht="15" customHeight="1">
      <c r="A62" s="111"/>
      <c r="B62" s="113"/>
      <c r="C62" s="188">
        <v>1</v>
      </c>
      <c r="D62" s="189"/>
      <c r="E62" s="165" t="s">
        <v>72</v>
      </c>
      <c r="F62" s="166"/>
      <c r="G62" s="190"/>
      <c r="H62" s="166"/>
      <c r="I62" s="184"/>
    </row>
    <row r="63" spans="1:9" ht="15" customHeight="1">
      <c r="A63" s="111"/>
      <c r="B63" s="113"/>
      <c r="C63" s="188">
        <v>2</v>
      </c>
      <c r="D63" s="189"/>
      <c r="E63" s="165" t="s">
        <v>76</v>
      </c>
      <c r="F63" s="166"/>
      <c r="G63" s="190"/>
      <c r="H63" s="166"/>
      <c r="I63" s="184"/>
    </row>
    <row r="64" spans="1:9" ht="18.75" customHeight="1" thickBot="1">
      <c r="A64" s="114"/>
      <c r="B64" s="115"/>
      <c r="C64" s="40" t="s">
        <v>33</v>
      </c>
      <c r="D64" s="41">
        <f>SUM(C60:D63)</f>
        <v>5</v>
      </c>
      <c r="E64" s="42" t="s">
        <v>34</v>
      </c>
      <c r="F64" s="43">
        <f>COUNTA(E60:F63)</f>
        <v>4</v>
      </c>
      <c r="G64" s="107"/>
      <c r="H64" s="108"/>
      <c r="I64" s="185"/>
    </row>
    <row r="65" spans="1:9" ht="15.75" customHeight="1">
      <c r="A65" s="116" t="s">
        <v>55</v>
      </c>
      <c r="B65" s="117"/>
      <c r="C65" s="167" t="s">
        <v>13</v>
      </c>
      <c r="D65" s="168"/>
      <c r="E65" s="161" t="s">
        <v>24</v>
      </c>
      <c r="F65" s="87" t="s">
        <v>25</v>
      </c>
      <c r="G65" s="161" t="s">
        <v>26</v>
      </c>
      <c r="H65" s="163"/>
      <c r="I65" s="118"/>
    </row>
    <row r="66" spans="1:9" ht="13.5">
      <c r="A66" s="65"/>
      <c r="B66" s="69"/>
      <c r="C66" s="169"/>
      <c r="D66" s="170"/>
      <c r="E66" s="162"/>
      <c r="F66" s="88"/>
      <c r="G66" s="162"/>
      <c r="H66" s="164"/>
      <c r="I66" s="119"/>
    </row>
    <row r="67" spans="1:9" ht="18" customHeight="1">
      <c r="A67" s="65"/>
      <c r="B67" s="69"/>
      <c r="C67" s="74">
        <v>0.4305555555555556</v>
      </c>
      <c r="D67" s="75"/>
      <c r="E67" s="39" t="s">
        <v>38</v>
      </c>
      <c r="F67" s="30">
        <v>47</v>
      </c>
      <c r="G67" s="76"/>
      <c r="H67" s="77"/>
      <c r="I67" s="119"/>
    </row>
    <row r="68" spans="1:9" ht="28.5" customHeight="1">
      <c r="A68" s="63" t="s">
        <v>12</v>
      </c>
      <c r="B68" s="64"/>
      <c r="C68" s="138" t="s">
        <v>13</v>
      </c>
      <c r="D68" s="64"/>
      <c r="E68" s="48" t="s">
        <v>27</v>
      </c>
      <c r="F68" s="48" t="s">
        <v>28</v>
      </c>
      <c r="G68" s="171" t="s">
        <v>29</v>
      </c>
      <c r="H68" s="171"/>
      <c r="I68" s="46" t="s">
        <v>30</v>
      </c>
    </row>
    <row r="69" spans="1:9" ht="21" customHeight="1">
      <c r="A69" s="65"/>
      <c r="B69" s="66"/>
      <c r="C69" s="82">
        <v>0.4875</v>
      </c>
      <c r="D69" s="76"/>
      <c r="E69" s="47"/>
      <c r="F69" s="47"/>
      <c r="G69" s="76" t="s">
        <v>57</v>
      </c>
      <c r="H69" s="76"/>
      <c r="I69" s="44" t="s">
        <v>56</v>
      </c>
    </row>
    <row r="70" spans="1:9" ht="21" customHeight="1">
      <c r="A70" s="67"/>
      <c r="B70" s="68"/>
      <c r="C70" s="82">
        <v>0.5395833333333333</v>
      </c>
      <c r="D70" s="76"/>
      <c r="E70" s="47">
        <f>147.48/30</f>
        <v>4.9159999999999995</v>
      </c>
      <c r="F70" s="47">
        <f>E70/51.444</f>
        <v>0.09556022082264208</v>
      </c>
      <c r="G70" s="76" t="s">
        <v>57</v>
      </c>
      <c r="H70" s="76"/>
      <c r="I70" s="44" t="s">
        <v>56</v>
      </c>
    </row>
    <row r="72" ht="28.5" customHeight="1"/>
    <row r="73" ht="19.5" customHeight="1"/>
    <row r="75" ht="16.5" customHeight="1"/>
  </sheetData>
  <sheetProtection/>
  <mergeCells count="100">
    <mergeCell ref="A52:B52"/>
    <mergeCell ref="C63:D63"/>
    <mergeCell ref="E63:F63"/>
    <mergeCell ref="G63:H63"/>
    <mergeCell ref="C62:D62"/>
    <mergeCell ref="E62:F62"/>
    <mergeCell ref="G62:H62"/>
    <mergeCell ref="E52:H52"/>
    <mergeCell ref="E59:F59"/>
    <mergeCell ref="C57:D57"/>
    <mergeCell ref="E57:F57"/>
    <mergeCell ref="I59:I64"/>
    <mergeCell ref="C50:D50"/>
    <mergeCell ref="C60:D60"/>
    <mergeCell ref="E60:F60"/>
    <mergeCell ref="G60:H60"/>
    <mergeCell ref="C61:D61"/>
    <mergeCell ref="G61:H61"/>
    <mergeCell ref="C51:D51"/>
    <mergeCell ref="E51:H51"/>
    <mergeCell ref="I48:I50"/>
    <mergeCell ref="C48:D48"/>
    <mergeCell ref="E48:H48"/>
    <mergeCell ref="C49:D49"/>
    <mergeCell ref="E50:H50"/>
    <mergeCell ref="E56:F56"/>
    <mergeCell ref="C56:D56"/>
    <mergeCell ref="C68:D68"/>
    <mergeCell ref="E65:E66"/>
    <mergeCell ref="G65:H66"/>
    <mergeCell ref="E43:F43"/>
    <mergeCell ref="E61:F61"/>
    <mergeCell ref="C65:D66"/>
    <mergeCell ref="C59:D59"/>
    <mergeCell ref="G68:H68"/>
    <mergeCell ref="G54:H54"/>
    <mergeCell ref="G58:H58"/>
    <mergeCell ref="G59:H59"/>
    <mergeCell ref="E49:H49"/>
    <mergeCell ref="E55:F55"/>
    <mergeCell ref="A53:I53"/>
    <mergeCell ref="C55:D55"/>
    <mergeCell ref="C54:D54"/>
    <mergeCell ref="G30:H30"/>
    <mergeCell ref="C35:D35"/>
    <mergeCell ref="C36:D36"/>
    <mergeCell ref="E36:H36"/>
    <mergeCell ref="C47:D47"/>
    <mergeCell ref="C46:D46"/>
    <mergeCell ref="C45:D45"/>
    <mergeCell ref="C44:D44"/>
    <mergeCell ref="C42:D42"/>
    <mergeCell ref="A48:B50"/>
    <mergeCell ref="A51:B51"/>
    <mergeCell ref="A26:B26"/>
    <mergeCell ref="E26:H26"/>
    <mergeCell ref="A27:I27"/>
    <mergeCell ref="A30:B30"/>
    <mergeCell ref="E30:F30"/>
    <mergeCell ref="C26:D26"/>
    <mergeCell ref="C30:D30"/>
    <mergeCell ref="C28:D28"/>
    <mergeCell ref="C29:D29"/>
    <mergeCell ref="A28:B29"/>
    <mergeCell ref="A33:B35"/>
    <mergeCell ref="C41:D41"/>
    <mergeCell ref="C34:D34"/>
    <mergeCell ref="I33:I35"/>
    <mergeCell ref="F65:F66"/>
    <mergeCell ref="A31:B31"/>
    <mergeCell ref="C33:D33"/>
    <mergeCell ref="A40:I40"/>
    <mergeCell ref="G43:H43"/>
    <mergeCell ref="C43:D43"/>
    <mergeCell ref="A43:B47"/>
    <mergeCell ref="E54:F54"/>
    <mergeCell ref="C52:D52"/>
    <mergeCell ref="C31:H31"/>
    <mergeCell ref="G64:H64"/>
    <mergeCell ref="A32:B32"/>
    <mergeCell ref="A59:B64"/>
    <mergeCell ref="A65:B67"/>
    <mergeCell ref="I65:I67"/>
    <mergeCell ref="C32:H32"/>
    <mergeCell ref="A68:B70"/>
    <mergeCell ref="A54:B58"/>
    <mergeCell ref="A36:B39"/>
    <mergeCell ref="C67:D67"/>
    <mergeCell ref="G67:H67"/>
    <mergeCell ref="A41:B42"/>
    <mergeCell ref="C70:D70"/>
    <mergeCell ref="G70:H70"/>
    <mergeCell ref="C69:D69"/>
    <mergeCell ref="G69:H69"/>
    <mergeCell ref="C38:D38"/>
    <mergeCell ref="E38:H38"/>
    <mergeCell ref="C37:D37"/>
    <mergeCell ref="E37:H37"/>
    <mergeCell ref="C39:D39"/>
    <mergeCell ref="E39:H39"/>
  </mergeCells>
  <printOptions horizontalCentered="1" verticalCentered="1"/>
  <pageMargins left="0.7" right="0.7" top="0.75" bottom="0.75" header="0.3" footer="0.3"/>
  <pageSetup orientation="portrait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 Zaima</dc:creator>
  <cp:keywords/>
  <dc:description/>
  <cp:lastModifiedBy>Margie Turrin</cp:lastModifiedBy>
  <cp:lastPrinted>2019-02-13T04:03:09Z</cp:lastPrinted>
  <dcterms:created xsi:type="dcterms:W3CDTF">2019-01-25T19:29:03Z</dcterms:created>
  <dcterms:modified xsi:type="dcterms:W3CDTF">2019-02-23T00:42:12Z</dcterms:modified>
  <cp:category/>
  <cp:version/>
  <cp:contentType/>
  <cp:contentStatus/>
</cp:coreProperties>
</file>