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date1904="1" showInkAnnotation="0" autoCompressPictures="0"/>
  <bookViews>
    <workbookView xWindow="0" yWindow="0" windowWidth="36200" windowHeight="19280" tabRatio="500"/>
  </bookViews>
  <sheets>
    <sheet name="Data" sheetId="1" r:id="rId1"/>
    <sheet name="Duplicates, Standards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37" i="1" l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35" i="1"/>
  <c r="AU36" i="1"/>
  <c r="AU32" i="1"/>
  <c r="AU33" i="1"/>
  <c r="AU34" i="1"/>
  <c r="AU31" i="1"/>
  <c r="AU29" i="1"/>
  <c r="AU28" i="1"/>
  <c r="AU27" i="1"/>
  <c r="AU26" i="1"/>
  <c r="AU25" i="1"/>
  <c r="AU23" i="1"/>
  <c r="AU24" i="1"/>
  <c r="AU22" i="1"/>
  <c r="AU20" i="1"/>
  <c r="AU21" i="1"/>
  <c r="AU19" i="1"/>
  <c r="AU18" i="1"/>
  <c r="AU17" i="1"/>
  <c r="AU7" i="1"/>
  <c r="AU8" i="1"/>
  <c r="AU9" i="1"/>
  <c r="AU10" i="1"/>
  <c r="AU11" i="1"/>
  <c r="AU12" i="1"/>
  <c r="AU13" i="1"/>
  <c r="AU14" i="1"/>
  <c r="AU15" i="1"/>
  <c r="AU16" i="1"/>
  <c r="AU6" i="1"/>
  <c r="AU5" i="1"/>
  <c r="AL17" i="3"/>
  <c r="AL18" i="3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</calcChain>
</file>

<file path=xl/sharedStrings.xml><?xml version="1.0" encoding="utf-8"?>
<sst xmlns="http://schemas.openxmlformats.org/spreadsheetml/2006/main" count="635" uniqueCount="402">
  <si>
    <t>Units A, B, C etc are from this work, based on chemostratigraphic criteria given in Table 1 of the main text</t>
  </si>
  <si>
    <t>Supplementary Table A. ICP-MS and ICP-ES data on sediment samples from IODP C0019E (JFAST Site) and DSDP 436 (reference site)</t>
  </si>
  <si>
    <t>Trace element concentrations (Li thru U) are from new ICP-MS solution analyses (see text for methods)</t>
  </si>
  <si>
    <t>Note, ICP-ES analyses were carried out on the same solutions prepared for ICP-MS, where SiO2 is volatilized</t>
  </si>
  <si>
    <t>In cases where LOI was not measured (Blue Italics), values from adjacent intervals were used</t>
  </si>
  <si>
    <t>In the cases where LOI is known, SIO2** is accurate to within +/- 0.5 wt% absolute</t>
  </si>
  <si>
    <t>Major element analayses (SiO2 through P2O5, plus Sr and Ba) are ICP-ES analyses (see text for methods)</t>
  </si>
  <si>
    <t>All concentrations are reported with respect to dried weight (at 110°C)</t>
  </si>
  <si>
    <t>SiO2** is thus calculated by difference from 100% of the sum of the other oxides, including LOI (wt% loss on ignition from 110-1000°C)</t>
  </si>
  <si>
    <t>Lab number</t>
  </si>
  <si>
    <t>unknown</t>
  </si>
  <si>
    <t>PP829-SC73</t>
  </si>
  <si>
    <t>PP829-CB127</t>
  </si>
  <si>
    <t>Quat</t>
  </si>
  <si>
    <t>Upp Plio</t>
  </si>
  <si>
    <t>Low Plio</t>
  </si>
  <si>
    <t>upp Mio</t>
  </si>
  <si>
    <t>Co/TiO2</t>
  </si>
  <si>
    <t>A1</t>
  </si>
  <si>
    <t>A2</t>
  </si>
  <si>
    <t>B</t>
  </si>
  <si>
    <t>C1</t>
  </si>
  <si>
    <t>C2</t>
  </si>
  <si>
    <t>C3</t>
  </si>
  <si>
    <t>Mid Pleist</t>
  </si>
  <si>
    <t>Late Plio</t>
  </si>
  <si>
    <t>Early Plio</t>
  </si>
  <si>
    <t>Plio-Pleist</t>
  </si>
  <si>
    <t>Mid-Plio</t>
  </si>
  <si>
    <t>Late Mio</t>
  </si>
  <si>
    <t>C0019E-</t>
  </si>
  <si>
    <t>4R-CCW</t>
  </si>
  <si>
    <t>5R-1W</t>
  </si>
  <si>
    <t>6R-1W</t>
  </si>
  <si>
    <t>16R-1W</t>
  </si>
  <si>
    <t>10R-2W</t>
  </si>
  <si>
    <t>14R-1W</t>
  </si>
  <si>
    <t>15R-CCW</t>
  </si>
  <si>
    <t>17R-1W</t>
  </si>
  <si>
    <t>18R-1W</t>
  </si>
  <si>
    <t>19R-3W</t>
  </si>
  <si>
    <t>20R-2W</t>
  </si>
  <si>
    <t>1R-5W</t>
  </si>
  <si>
    <t>15R-1W</t>
  </si>
  <si>
    <t>18R-CCW</t>
  </si>
  <si>
    <t>20R-1W</t>
  </si>
  <si>
    <t>Mid-Early Plio</t>
  </si>
  <si>
    <t>D</t>
  </si>
  <si>
    <t>A3</t>
  </si>
  <si>
    <t>31R-02-WW</t>
  </si>
  <si>
    <t>32R-02-WW</t>
  </si>
  <si>
    <t>Zn/Ce</t>
  </si>
  <si>
    <t>A2/A3</t>
  </si>
  <si>
    <t>low Zn puts in A2</t>
  </si>
  <si>
    <t>high Ca, using Zn/Ce here</t>
  </si>
  <si>
    <t>Co/TiO2=B; Zn/Ce=A2; Ce=A3</t>
  </si>
  <si>
    <t>A2/A3/B</t>
  </si>
  <si>
    <t>Zn/Ce and Ce/TiO2 =C2</t>
  </si>
  <si>
    <t>Co/TiO2, Zn/Ce, all = B</t>
  </si>
  <si>
    <t>Ce=A3; Zn/Ce=A2</t>
  </si>
  <si>
    <t>Ce=A2; Zn/Ce=A3</t>
  </si>
  <si>
    <t>Table Footnotes:</t>
  </si>
  <si>
    <t>Short litho description</t>
  </si>
  <si>
    <t>SC42-PP892</t>
  </si>
  <si>
    <t>SC43-PP893</t>
  </si>
  <si>
    <t>SC44-PP894</t>
  </si>
  <si>
    <t>SC45-PP895</t>
  </si>
  <si>
    <t>SC46-PP896</t>
  </si>
  <si>
    <t>SC47-PP897</t>
  </si>
  <si>
    <t>SiO2**</t>
  </si>
  <si>
    <t>7Li</t>
  </si>
  <si>
    <t>9Be</t>
  </si>
  <si>
    <t>45Sc</t>
  </si>
  <si>
    <t>49Ti</t>
  </si>
  <si>
    <t>51V</t>
  </si>
  <si>
    <t>52Cr</t>
  </si>
  <si>
    <t>59Co</t>
  </si>
  <si>
    <t>60Ni</t>
  </si>
  <si>
    <t>65Cu</t>
  </si>
  <si>
    <t>85Rb</t>
  </si>
  <si>
    <t>88Sr</t>
  </si>
  <si>
    <t>89Y</t>
  </si>
  <si>
    <t>90Zr</t>
  </si>
  <si>
    <t>93Nb</t>
  </si>
  <si>
    <t>133Cs</t>
  </si>
  <si>
    <t>135Ba</t>
  </si>
  <si>
    <t>139La</t>
  </si>
  <si>
    <t>140Ce</t>
  </si>
  <si>
    <t>141Pr</t>
  </si>
  <si>
    <t>146Nd</t>
  </si>
  <si>
    <t>147Sm</t>
  </si>
  <si>
    <t>151Eu</t>
  </si>
  <si>
    <t>159Tb</t>
  </si>
  <si>
    <t>160Gd</t>
  </si>
  <si>
    <t>163Dy</t>
  </si>
  <si>
    <t>165Ho</t>
  </si>
  <si>
    <t>166Er</t>
  </si>
  <si>
    <t>172Yb</t>
  </si>
  <si>
    <t>175Lu</t>
  </si>
  <si>
    <t>178Hf</t>
  </si>
  <si>
    <t>181Ta</t>
  </si>
  <si>
    <t>208Pb</t>
  </si>
  <si>
    <t>232Th</t>
  </si>
  <si>
    <t>238U</t>
  </si>
  <si>
    <t>Zn corr</t>
  </si>
  <si>
    <t>ppm</t>
  </si>
  <si>
    <t>wt%</t>
  </si>
  <si>
    <t>IORC</t>
  </si>
  <si>
    <t>Ave (n=6)</t>
  </si>
  <si>
    <t>%RSD</t>
  </si>
  <si>
    <t>Tl</t>
  </si>
  <si>
    <t>% diff from Vervoort</t>
  </si>
  <si>
    <t>DSDP-ODP core numbers</t>
  </si>
  <si>
    <t>5R-03-WW</t>
  </si>
  <si>
    <t>80-81.5</t>
  </si>
  <si>
    <t>1A</t>
  </si>
  <si>
    <t>1B</t>
  </si>
  <si>
    <t>27R-02-WW</t>
  </si>
  <si>
    <t>70-71.5</t>
  </si>
  <si>
    <t>35R-01-WW</t>
  </si>
  <si>
    <t>78.5-80</t>
  </si>
  <si>
    <t>39R-01-WW</t>
  </si>
  <si>
    <t>41R-01-WW</t>
  </si>
  <si>
    <t>mid-upp Mio</t>
  </si>
  <si>
    <t>38R-04-WW</t>
  </si>
  <si>
    <t>DSDP Site 436</t>
  </si>
  <si>
    <t>mid Mio</t>
  </si>
  <si>
    <t>39R-04-WW</t>
  </si>
  <si>
    <t>39R-06-WW</t>
  </si>
  <si>
    <t>40R-01-WW</t>
  </si>
  <si>
    <t>40R-03-WW</t>
  </si>
  <si>
    <t>40R-06-WW</t>
  </si>
  <si>
    <t>40R-CC-WW</t>
  </si>
  <si>
    <t>39R-02-WW</t>
  </si>
  <si>
    <t>early Mio</t>
  </si>
  <si>
    <t>Olig</t>
  </si>
  <si>
    <t>Eoc</t>
  </si>
  <si>
    <t>Cret</t>
  </si>
  <si>
    <t>late Cret</t>
  </si>
  <si>
    <t>Age</t>
  </si>
  <si>
    <t>SC211-PP721</t>
  </si>
  <si>
    <t>SC212-PP722</t>
  </si>
  <si>
    <t>SC213-PP723</t>
  </si>
  <si>
    <t>SC214-PP724</t>
  </si>
  <si>
    <t>SC215-PP926</t>
  </si>
  <si>
    <t>SC216-PP928</t>
  </si>
  <si>
    <t>SC217-PP932</t>
  </si>
  <si>
    <t>SC218-PP933</t>
  </si>
  <si>
    <t>SC219-PP935</t>
  </si>
  <si>
    <t>SC220-PP936</t>
  </si>
  <si>
    <t>SC221-PP939</t>
  </si>
  <si>
    <t>SC222-PP941</t>
  </si>
  <si>
    <t>SC139-PP925</t>
  </si>
  <si>
    <t>SC140-PP929</t>
  </si>
  <si>
    <t>SC141-PP934</t>
  </si>
  <si>
    <t>SC142-PP938</t>
  </si>
  <si>
    <t>SC143-PP943</t>
  </si>
  <si>
    <t>SC144-PP944</t>
  </si>
  <si>
    <t>SC145-PP945</t>
  </si>
  <si>
    <t>SC146-PP946</t>
  </si>
  <si>
    <t>SC147-PP947</t>
  </si>
  <si>
    <t>SC148-PP948</t>
  </si>
  <si>
    <t>SC149-PP949</t>
  </si>
  <si>
    <t>SC150-PP951</t>
  </si>
  <si>
    <t>SC151-PP952</t>
  </si>
  <si>
    <t>New Units - with discribmination</t>
  </si>
  <si>
    <t xml:space="preserve">check methods - </t>
  </si>
  <si>
    <t>report standards?</t>
  </si>
  <si>
    <t>LOI</t>
  </si>
  <si>
    <t>Li</t>
  </si>
  <si>
    <t>Be</t>
  </si>
  <si>
    <t>Sc</t>
  </si>
  <si>
    <t>TiO2</t>
  </si>
  <si>
    <t>V</t>
  </si>
  <si>
    <t>Cr</t>
  </si>
  <si>
    <t>Co</t>
  </si>
  <si>
    <t>Ni</t>
  </si>
  <si>
    <t>Cu</t>
  </si>
  <si>
    <t>Zn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</si>
  <si>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</si>
  <si>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</si>
  <si>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</si>
  <si>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</si>
  <si>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</si>
  <si>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</si>
  <si>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</si>
  <si>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</si>
  <si>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</si>
  <si>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</si>
  <si>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</si>
  <si>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</si>
  <si>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</si>
  <si>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</si>
  <si>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</si>
  <si>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</si>
  <si>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</si>
  <si>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</si>
  <si>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</si>
  <si>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</si>
  <si>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Hf</t>
  </si>
  <si>
    <t>Ta</t>
  </si>
  <si>
    <t>Pb</t>
  </si>
  <si>
    <t>Th</t>
  </si>
  <si>
    <t>U</t>
  </si>
  <si>
    <t>Ce/Ce*</t>
  </si>
  <si>
    <t>Depth</t>
  </si>
  <si>
    <t>Sample</t>
  </si>
  <si>
    <t>PP720</t>
  </si>
  <si>
    <t>PP721</t>
  </si>
  <si>
    <t>PP722</t>
  </si>
  <si>
    <t>PP723</t>
  </si>
  <si>
    <t>PP724</t>
  </si>
  <si>
    <t>PP828</t>
  </si>
  <si>
    <t>PP725</t>
  </si>
  <si>
    <t>PP726</t>
  </si>
  <si>
    <t>PP944</t>
  </si>
  <si>
    <t>PP945</t>
  </si>
  <si>
    <t>PP727</t>
  </si>
  <si>
    <t>PP946</t>
  </si>
  <si>
    <t>PP728</t>
  </si>
  <si>
    <t>PP923</t>
  </si>
  <si>
    <t>PP729</t>
  </si>
  <si>
    <t>PP829</t>
  </si>
  <si>
    <t>PP947</t>
  </si>
  <si>
    <t>PP730</t>
  </si>
  <si>
    <t>PP948</t>
  </si>
  <si>
    <t>PP732</t>
  </si>
  <si>
    <t>PP949</t>
  </si>
  <si>
    <t>PP951</t>
  </si>
  <si>
    <t>PP952</t>
  </si>
  <si>
    <t>PP733</t>
  </si>
  <si>
    <t>PP925</t>
  </si>
  <si>
    <t>PP926</t>
  </si>
  <si>
    <t>PP928</t>
  </si>
  <si>
    <t>PP929</t>
  </si>
  <si>
    <t>PP932</t>
  </si>
  <si>
    <t>PP933</t>
  </si>
  <si>
    <t>PP934</t>
  </si>
  <si>
    <t>PP935</t>
  </si>
  <si>
    <t>PP936</t>
  </si>
  <si>
    <t>PP938</t>
  </si>
  <si>
    <t>PP939</t>
  </si>
  <si>
    <t>PP941</t>
  </si>
  <si>
    <t>PP943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</si>
  <si>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</si>
  <si>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</si>
  <si>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</si>
  <si>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</si>
  <si>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</si>
  <si>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</si>
  <si>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</si>
  <si>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</si>
  <si>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</si>
  <si>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</si>
  <si>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</si>
  <si>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</si>
  <si>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 xml:space="preserve">JFAST </t>
  </si>
  <si>
    <t>P2O5</t>
  </si>
  <si>
    <t>MnO</t>
  </si>
  <si>
    <t>Fe2O3</t>
  </si>
  <si>
    <t>MgO</t>
  </si>
  <si>
    <t>CaO</t>
  </si>
  <si>
    <t>Al2O3</t>
  </si>
  <si>
    <t>Na2O</t>
  </si>
  <si>
    <t>K2O</t>
  </si>
  <si>
    <t>Units -</t>
  </si>
  <si>
    <t>this work</t>
  </si>
  <si>
    <t>sc71 pp733</t>
  </si>
  <si>
    <t>SC36-PP886</t>
  </si>
  <si>
    <t>SC37-PP887</t>
  </si>
  <si>
    <t>SC38--PP888</t>
  </si>
  <si>
    <t>SC39-PP889</t>
  </si>
  <si>
    <t>SC40-PP890</t>
  </si>
  <si>
    <t>SC41-PP891</t>
  </si>
  <si>
    <t>SC72-PP828</t>
  </si>
  <si>
    <t>SC67-PP728</t>
  </si>
  <si>
    <t>SC68-PP729</t>
  </si>
  <si>
    <t>CB122-PP923</t>
  </si>
  <si>
    <t>CB127-PP829</t>
  </si>
  <si>
    <t>SC73-PP829</t>
  </si>
  <si>
    <t>SC69-PP730</t>
  </si>
  <si>
    <t>CB123-PP732</t>
  </si>
  <si>
    <t>CB121-PP720</t>
  </si>
  <si>
    <t>CB126-PP725</t>
  </si>
  <si>
    <t>CB133-PP726</t>
  </si>
  <si>
    <t>CB125-PP727</t>
  </si>
  <si>
    <t>U0436Z-</t>
  </si>
  <si>
    <t>Depth in core (cm)</t>
  </si>
  <si>
    <t>123.0-125.0</t>
  </si>
  <si>
    <t>6.0-8.0</t>
  </si>
  <si>
    <t>92.5-94.5</t>
  </si>
  <si>
    <t>28.0-33.0</t>
  </si>
  <si>
    <t>101.0-104.0</t>
  </si>
  <si>
    <t>65.0-68.0</t>
  </si>
  <si>
    <t>14.0-15.0</t>
  </si>
  <si>
    <t>62.0-64.0</t>
  </si>
  <si>
    <t>33.0-35.0</t>
  </si>
  <si>
    <t>25.5-27.5</t>
  </si>
  <si>
    <t>70.5-72.0</t>
  </si>
  <si>
    <t>124-130</t>
  </si>
  <si>
    <t>105.0-110.0</t>
  </si>
  <si>
    <t>30-34.5</t>
  </si>
  <si>
    <t>98.5-100</t>
  </si>
  <si>
    <t>110.5-112.5</t>
  </si>
  <si>
    <t>23.5-25</t>
  </si>
  <si>
    <t>18.5-20</t>
  </si>
  <si>
    <t>9.0-10.5</t>
  </si>
  <si>
    <t>116.5-118</t>
  </si>
  <si>
    <t>19.5-21</t>
  </si>
  <si>
    <t>49.5-51</t>
  </si>
  <si>
    <t>36R-06-WW</t>
  </si>
  <si>
    <t>37R-05-WW</t>
  </si>
  <si>
    <t>38.5-42.5</t>
  </si>
  <si>
    <t>80-84</t>
  </si>
  <si>
    <t>40-44</t>
  </si>
  <si>
    <t>65-69</t>
  </si>
  <si>
    <t>55-59</t>
  </si>
  <si>
    <t>30-34</t>
  </si>
  <si>
    <t>56-60</t>
  </si>
  <si>
    <t>82-86</t>
  </si>
  <si>
    <t>54-58</t>
  </si>
  <si>
    <t>8.0-12</t>
  </si>
  <si>
    <t>3.0-7</t>
  </si>
  <si>
    <t>13R-02-WW</t>
  </si>
  <si>
    <t>60-61.5</t>
  </si>
  <si>
    <t>16R-02-WW</t>
  </si>
  <si>
    <t>59-60.5</t>
  </si>
  <si>
    <t>18R-01-WW</t>
  </si>
  <si>
    <t>71.5-73</t>
  </si>
  <si>
    <t>22R-01-WW</t>
  </si>
  <si>
    <t>47.5-49</t>
  </si>
  <si>
    <t>25R-02-WW</t>
  </si>
  <si>
    <t>50-51.5</t>
  </si>
  <si>
    <t>28R-01-WW</t>
  </si>
  <si>
    <t>68-69.5</t>
  </si>
  <si>
    <t>29R-01-WW</t>
  </si>
  <si>
    <t>61-62.5</t>
  </si>
  <si>
    <t>68.5-70</t>
  </si>
  <si>
    <t>33R-03-WW</t>
  </si>
  <si>
    <t>83-84.5</t>
  </si>
  <si>
    <t>Gray and dark gray clay, fine-grained mudstone with some siliciclastic material</t>
  </si>
  <si>
    <t>Dark gray mudstone with lighter gray layer and green coloration, clay sized grains</t>
  </si>
  <si>
    <t>Discrete pieces, more indurated. More finely laminated, fine-grained dark gray mudstone.</t>
  </si>
  <si>
    <t>Tannish gray fine-grained mudstone</t>
  </si>
  <si>
    <t xml:space="preserve">Dark gray fine-grained mudstone, layer of discontinuous black mottling/lenses </t>
  </si>
  <si>
    <t>Duplicate Sample -- Separate Digestion</t>
  </si>
  <si>
    <t>CB127</t>
  </si>
  <si>
    <t>SC73</t>
  </si>
  <si>
    <t>ave</t>
  </si>
  <si>
    <t>Standard Reference Material IORC (Indian Ocean Radiolarian Clay) -- Separate Digestions</t>
  </si>
  <si>
    <t>sc76</t>
  </si>
  <si>
    <t>sc255</t>
  </si>
  <si>
    <t>sc50</t>
  </si>
  <si>
    <t>sc154</t>
  </si>
  <si>
    <t>Vervoort et al., 2011 (GCA)</t>
  </si>
  <si>
    <t>8R-2W</t>
  </si>
  <si>
    <t>Dark gray fine-grained mudstone from small shear surface. Less indurated than other samples.</t>
  </si>
  <si>
    <t>Carbonaceous mudstone</t>
  </si>
  <si>
    <t>Brecciated muddy ash, dark gray to green</t>
  </si>
  <si>
    <t>Cuttings from black mudstone</t>
  </si>
  <si>
    <t xml:space="preserve">Scaley black shiny clay,  phacoids </t>
  </si>
  <si>
    <t>Tan mudstone (uniform light brown)</t>
  </si>
  <si>
    <t>Tan mudstone, similar to Core18R, but slightly more coarse-grained.</t>
  </si>
  <si>
    <t xml:space="preserve">Dark brown pieces with fine tan lamination, tan pieces w/ dark brown spots and lines. One tan piece has pink side w/ dark brown laminations &lt;1mm. Small pieces of red clay, as seen in PP729. </t>
  </si>
  <si>
    <t>Dark gray mudstone</t>
  </si>
  <si>
    <t xml:space="preserve"> Scaley black clay cuttings, phacoids</t>
  </si>
  <si>
    <t>Light grey mudstone, little fractures, top of sample has some brown clay material (scraped off and was much softer than the rest of the sample); this is the mudstone biscuit in the pelagic clay</t>
  </si>
  <si>
    <t>Greenish grey mudstone a little mottled</t>
  </si>
  <si>
    <t>Grey mudstone</t>
  </si>
  <si>
    <t>Dark grey to olive green mudstone</t>
  </si>
  <si>
    <t>Coffee-brown clayey mudstone</t>
  </si>
  <si>
    <t>Dark grey-brown clay</t>
  </si>
  <si>
    <t>Dark tan clay with lighter streaks</t>
  </si>
  <si>
    <t>Grey-brown clay with some lighter streaks</t>
  </si>
  <si>
    <t>tan-buff shale with faint layers (~2mm thick banding) that are slightly darker</t>
  </si>
  <si>
    <t>tan, not as light; layer of ~6mm clasts that are lighter tan than the rest; grayish ~1mm vein (2 parallel veins ~5mm apart)</t>
  </si>
  <si>
    <t>dark tan to olive brown clay with redder parts (oxidation effect); conchoidal surfaces; black layers (some really pure black like graphite/almost coal-like)</t>
  </si>
  <si>
    <t>dark brown almost black clay; red oxidizing layers (very faint and more diffuse than in the other samples)</t>
  </si>
  <si>
    <t>dark brown almost black clay; small (~0.5mm) slightly lighter spots</t>
  </si>
  <si>
    <t>dark olive brown clay; light brownish red oxidizing clasts (~1mm)</t>
  </si>
  <si>
    <t>dark, olive green clay, lighter green/grey phacoids</t>
  </si>
  <si>
    <t>dark, olive green color, one little red blob and a tiny fleck of something shiny and silver-grey (vitric ash?). Otherwise very uniform in color and texture</t>
  </si>
  <si>
    <t>dark  olive green mudstone, little bleb of light grey material (ash?)</t>
  </si>
  <si>
    <t>olive green clay, thin bands of slightly darker olive green material, some red-brown blebs</t>
  </si>
  <si>
    <t>light grey mudstone/clay</t>
  </si>
  <si>
    <t>grey-olivish clay, very faint foliation</t>
  </si>
  <si>
    <t>light grey clay with a couple of slightly darker grey blebs</t>
  </si>
  <si>
    <t>light grey clay with very faint mottling</t>
  </si>
  <si>
    <t>light brown/tan clay, no significant texture</t>
  </si>
  <si>
    <t>light greenish grey mudstone with a couple of darker shiny grey flecks</t>
  </si>
  <si>
    <t>light tan clay, some veins of lighter greyish material</t>
  </si>
  <si>
    <t>tan clay with some white flecks</t>
  </si>
  <si>
    <t>brown-tan clay</t>
  </si>
  <si>
    <t>light tan mudstone</t>
  </si>
  <si>
    <t>much darker brown clay with red layers; some small black pieces some red pieces ~7mm (also clay)</t>
  </si>
  <si>
    <t>really dark, olivey brown clay; thin (~1mm) red clay slightly undulating layer</t>
  </si>
  <si>
    <t>dark brown almost black clay weathered (?) to lighter greenish brown on edges; thin oxidizing layer (~1mm); burrows(?)</t>
  </si>
  <si>
    <t>dark brown almost black; no red bits; some lighter brown (~1mm) pieces</t>
  </si>
  <si>
    <t xml:space="preserve">dark brown clay with little red oxidizing spots (~2mm) </t>
  </si>
  <si>
    <t>Original Units, ages and lithological descriptions are from Langseth et al., 1977 and Chester et al., 2013 and Doyle (436 paper on fishteeth)</t>
  </si>
  <si>
    <t>Orig. Units</t>
  </si>
  <si>
    <t>Site 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</si>
</sst>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3" x14ac:knownFonts="1">
    <font>
      <sz val="12"/>
      <color indexed="8"/>
      <name val="Calibri"/>
      <family val="2"/>
    </font>
    <font>
      <b/>
      <sz val="12"/>
      <name val="Times New Roman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</font>
    <font>
      <sz val="12"/>
      <color indexed="10"/>
      <name val="Times New Roman"/>
    </font>
    <font>
      <sz val="12"/>
      <color indexed="10"/>
      <name val="Calibri"/>
      <family val="2"/>
    </font>
    <font>
      <b/>
      <sz val="12"/>
      <color indexed="12"/>
      <name val="Times New Roman"/>
    </font>
    <font>
      <sz val="12"/>
      <color indexed="12"/>
      <name val="Times New Roman"/>
    </font>
    <font>
      <sz val="12"/>
      <color indexed="12"/>
      <name val="Calibri"/>
      <family val="2"/>
    </font>
    <font>
      <i/>
      <sz val="12"/>
      <color indexed="12"/>
      <name val="Calibri"/>
    </font>
    <font>
      <sz val="12"/>
      <name val="Calibri"/>
      <family val="2"/>
    </font>
    <font>
      <sz val="12"/>
      <color indexed="8"/>
      <name val="Times New Roman"/>
    </font>
    <font>
      <i/>
      <sz val="12"/>
      <name val="Times New Roman"/>
    </font>
    <font>
      <b/>
      <sz val="12"/>
      <color indexed="8"/>
      <name val="Calibri"/>
      <family val="2"/>
    </font>
    <font>
      <b/>
      <sz val="12"/>
      <color indexed="8"/>
      <name val="Times New Roman"/>
    </font>
    <font>
      <b/>
      <sz val="14"/>
      <color indexed="8"/>
      <name val="Calibri"/>
    </font>
    <font>
      <sz val="11"/>
      <name val="Calibri"/>
    </font>
    <font>
      <sz val="11"/>
      <name val="Times New Roman"/>
    </font>
    <font>
      <sz val="10"/>
      <color indexed="8"/>
      <name val="Verdana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8E5E6"/>
        <bgColor indexed="64"/>
      </patternFill>
    </fill>
    <fill>
      <patternFill patternType="solid">
        <fgColor rgb="FFF6CD2E"/>
        <bgColor indexed="64"/>
      </patternFill>
    </fill>
    <fill>
      <patternFill patternType="solid">
        <fgColor rgb="FFA2C634"/>
        <bgColor indexed="64"/>
      </patternFill>
    </fill>
    <fill>
      <patternFill patternType="solid">
        <fgColor rgb="FF83C2D9"/>
        <bgColor indexed="64"/>
      </patternFill>
    </fill>
    <fill>
      <patternFill patternType="solid">
        <fgColor rgb="FF4A6BA4"/>
        <bgColor indexed="64"/>
      </patternFill>
    </fill>
    <fill>
      <patternFill patternType="solid">
        <fgColor rgb="FFBEC1C0"/>
        <bgColor indexed="64"/>
      </patternFill>
    </fill>
    <fill>
      <patternFill patternType="solid">
        <fgColor rgb="FF37802F"/>
        <bgColor indexed="64"/>
      </patternFill>
    </fill>
    <fill>
      <patternFill patternType="solid">
        <fgColor rgb="FFF0EBAD"/>
        <bgColor indexed="64"/>
      </patternFill>
    </fill>
    <fill>
      <patternFill patternType="solid">
        <fgColor rgb="FFF4D035"/>
        <bgColor indexed="64"/>
      </patternFill>
    </fill>
    <fill>
      <patternFill patternType="solid">
        <fgColor rgb="FFDB6F3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1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ill="1"/>
    <xf numFmtId="2" fontId="0" fillId="0" borderId="0" xfId="0" applyNumberFormat="1" applyFont="1" applyFill="1"/>
    <xf numFmtId="0" fontId="0" fillId="0" borderId="0" xfId="0" applyFill="1" applyAlignment="1">
      <alignment horizontal="right"/>
    </xf>
    <xf numFmtId="2" fontId="11" fillId="0" borderId="0" xfId="0" applyNumberFormat="1" applyFont="1" applyFill="1"/>
    <xf numFmtId="164" fontId="0" fillId="0" borderId="0" xfId="0" applyNumberFormat="1" applyFont="1" applyFill="1"/>
    <xf numFmtId="164" fontId="7" fillId="0" borderId="0" xfId="0" applyNumberFormat="1" applyFont="1" applyFill="1"/>
    <xf numFmtId="165" fontId="0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9" fontId="14" fillId="0" borderId="0" xfId="1" applyFont="1" applyFill="1" applyAlignment="1">
      <alignment horizontal="center"/>
    </xf>
    <xf numFmtId="9" fontId="0" fillId="0" borderId="0" xfId="1" applyFont="1"/>
    <xf numFmtId="0" fontId="15" fillId="0" borderId="0" xfId="0" applyFont="1"/>
    <xf numFmtId="164" fontId="0" fillId="0" borderId="0" xfId="0" applyNumberFormat="1"/>
    <xf numFmtId="164" fontId="15" fillId="0" borderId="0" xfId="0" applyNumberFormat="1" applyFont="1"/>
    <xf numFmtId="0" fontId="15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right"/>
    </xf>
    <xf numFmtId="0" fontId="12" fillId="0" borderId="0" xfId="0" applyFont="1" applyFill="1"/>
    <xf numFmtId="164" fontId="12" fillId="0" borderId="0" xfId="0" applyNumberFormat="1" applyFont="1" applyFill="1"/>
    <xf numFmtId="2" fontId="12" fillId="0" borderId="0" xfId="0" applyNumberFormat="1" applyFont="1" applyFill="1"/>
    <xf numFmtId="165" fontId="12" fillId="0" borderId="0" xfId="0" applyNumberFormat="1" applyFont="1" applyFill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2" fontId="2" fillId="0" borderId="2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164" fontId="0" fillId="0" borderId="4" xfId="0" applyNumberFormat="1" applyFont="1" applyFill="1" applyBorder="1"/>
    <xf numFmtId="164" fontId="0" fillId="0" borderId="3" xfId="0" applyNumberFormat="1" applyFont="1" applyFill="1" applyBorder="1"/>
    <xf numFmtId="0" fontId="8" fillId="0" borderId="1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13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left"/>
    </xf>
    <xf numFmtId="0" fontId="15" fillId="0" borderId="0" xfId="0" applyFont="1" applyFill="1"/>
    <xf numFmtId="0" fontId="17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0" fillId="0" borderId="0" xfId="0" applyFont="1" applyFill="1"/>
    <xf numFmtId="0" fontId="15" fillId="2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left" vertical="center"/>
    </xf>
    <xf numFmtId="2" fontId="2" fillId="3" borderId="0" xfId="0" applyNumberFormat="1" applyFont="1" applyFill="1" applyAlignment="1">
      <alignment horizontal="right"/>
    </xf>
    <xf numFmtId="2" fontId="9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/>
    <xf numFmtId="2" fontId="0" fillId="3" borderId="0" xfId="0" applyNumberFormat="1" applyFont="1" applyFill="1"/>
    <xf numFmtId="165" fontId="0" fillId="3" borderId="0" xfId="0" applyNumberFormat="1" applyFont="1" applyFill="1"/>
    <xf numFmtId="0" fontId="19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right"/>
    </xf>
    <xf numFmtId="164" fontId="0" fillId="4" borderId="0" xfId="0" applyNumberFormat="1" applyFont="1" applyFill="1"/>
    <xf numFmtId="165" fontId="0" fillId="4" borderId="0" xfId="0" applyNumberFormat="1" applyFont="1" applyFill="1"/>
    <xf numFmtId="0" fontId="0" fillId="4" borderId="0" xfId="0" applyFont="1" applyFill="1"/>
    <xf numFmtId="2" fontId="2" fillId="0" borderId="9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center"/>
    </xf>
    <xf numFmtId="0" fontId="18" fillId="4" borderId="0" xfId="0" applyFont="1" applyFill="1" applyBorder="1" applyAlignment="1">
      <alignment vertical="center"/>
    </xf>
    <xf numFmtId="2" fontId="2" fillId="4" borderId="4" xfId="0" applyNumberFormat="1" applyFont="1" applyFill="1" applyBorder="1" applyAlignment="1">
      <alignment horizontal="right"/>
    </xf>
    <xf numFmtId="2" fontId="2" fillId="4" borderId="3" xfId="0" applyNumberFormat="1" applyFont="1" applyFill="1" applyBorder="1" applyAlignment="1">
      <alignment horizontal="right"/>
    </xf>
    <xf numFmtId="2" fontId="2" fillId="4" borderId="2" xfId="0" applyNumberFormat="1" applyFont="1" applyFill="1" applyBorder="1" applyAlignment="1">
      <alignment horizontal="right"/>
    </xf>
    <xf numFmtId="2" fontId="0" fillId="4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 applyAlignment="1">
      <alignment horizontal="right"/>
    </xf>
    <xf numFmtId="0" fontId="18" fillId="4" borderId="0" xfId="0" applyFont="1" applyFill="1" applyAlignment="1">
      <alignment vertical="center"/>
    </xf>
    <xf numFmtId="2" fontId="9" fillId="4" borderId="5" xfId="0" applyNumberFormat="1" applyFont="1" applyFill="1" applyBorder="1" applyAlignment="1">
      <alignment horizontal="right"/>
    </xf>
    <xf numFmtId="2" fontId="2" fillId="4" borderId="8" xfId="0" applyNumberFormat="1" applyFont="1" applyFill="1" applyBorder="1" applyAlignment="1">
      <alignment horizontal="right"/>
    </xf>
    <xf numFmtId="0" fontId="10" fillId="4" borderId="0" xfId="0" applyFont="1" applyFill="1"/>
    <xf numFmtId="164" fontId="10" fillId="4" borderId="0" xfId="0" applyNumberFormat="1" applyFont="1" applyFill="1"/>
    <xf numFmtId="2" fontId="10" fillId="4" borderId="0" xfId="0" applyNumberFormat="1" applyFont="1" applyFill="1"/>
    <xf numFmtId="165" fontId="10" fillId="4" borderId="0" xfId="0" applyNumberFormat="1" applyFont="1" applyFill="1"/>
    <xf numFmtId="2" fontId="9" fillId="4" borderId="10" xfId="0" applyNumberFormat="1" applyFont="1" applyFill="1" applyBorder="1" applyAlignment="1">
      <alignment horizontal="right"/>
    </xf>
    <xf numFmtId="2" fontId="2" fillId="4" borderId="11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8" fillId="5" borderId="0" xfId="0" applyFont="1" applyFill="1" applyAlignment="1">
      <alignment vertical="center"/>
    </xf>
    <xf numFmtId="2" fontId="2" fillId="5" borderId="0" xfId="0" applyNumberFormat="1" applyFont="1" applyFill="1" applyAlignment="1">
      <alignment horizontal="right"/>
    </xf>
    <xf numFmtId="2" fontId="2" fillId="5" borderId="0" xfId="0" applyNumberFormat="1" applyFont="1" applyFill="1" applyBorder="1" applyAlignment="1">
      <alignment horizontal="right"/>
    </xf>
    <xf numFmtId="0" fontId="0" fillId="5" borderId="0" xfId="0" applyFont="1" applyFill="1"/>
    <xf numFmtId="164" fontId="0" fillId="5" borderId="0" xfId="0" applyNumberFormat="1" applyFont="1" applyFill="1"/>
    <xf numFmtId="2" fontId="0" fillId="5" borderId="0" xfId="0" applyNumberFormat="1" applyFont="1" applyFill="1"/>
    <xf numFmtId="165" fontId="0" fillId="5" borderId="0" xfId="0" applyNumberFormat="1" applyFont="1" applyFill="1"/>
    <xf numFmtId="0" fontId="18" fillId="5" borderId="0" xfId="0" applyFont="1" applyFill="1" applyBorder="1" applyAlignment="1">
      <alignment vertical="center"/>
    </xf>
    <xf numFmtId="1" fontId="6" fillId="5" borderId="0" xfId="0" applyNumberFormat="1" applyFont="1" applyFill="1" applyAlignment="1">
      <alignment horizontal="center"/>
    </xf>
    <xf numFmtId="2" fontId="2" fillId="3" borderId="0" xfId="0" applyNumberFormat="1" applyFont="1" applyFill="1" applyBorder="1" applyAlignment="1">
      <alignment horizontal="right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164" fontId="2" fillId="6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0" fillId="6" borderId="0" xfId="0" applyFill="1" applyAlignment="1">
      <alignment horizontal="left" vertical="center"/>
    </xf>
    <xf numFmtId="2" fontId="2" fillId="6" borderId="0" xfId="0" applyNumberFormat="1" applyFont="1" applyFill="1" applyAlignment="1">
      <alignment horizontal="right"/>
    </xf>
    <xf numFmtId="2" fontId="2" fillId="6" borderId="0" xfId="0" applyNumberFormat="1" applyFont="1" applyFill="1" applyBorder="1" applyAlignment="1">
      <alignment horizontal="right"/>
    </xf>
    <xf numFmtId="0" fontId="0" fillId="6" borderId="0" xfId="0" applyFont="1" applyFill="1"/>
    <xf numFmtId="164" fontId="0" fillId="6" borderId="0" xfId="0" applyNumberFormat="1" applyFont="1" applyFill="1"/>
    <xf numFmtId="2" fontId="0" fillId="6" borderId="0" xfId="0" applyNumberFormat="1" applyFont="1" applyFill="1"/>
    <xf numFmtId="165" fontId="0" fillId="6" borderId="0" xfId="0" applyNumberFormat="1" applyFont="1" applyFill="1"/>
    <xf numFmtId="0" fontId="19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0" fillId="6" borderId="0" xfId="0" applyFill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13" fillId="7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0" fillId="7" borderId="0" xfId="0" applyFill="1" applyAlignment="1">
      <alignment horizontal="left" vertical="center"/>
    </xf>
    <xf numFmtId="2" fontId="2" fillId="7" borderId="0" xfId="0" applyNumberFormat="1" applyFont="1" applyFill="1" applyAlignment="1">
      <alignment horizontal="right"/>
    </xf>
    <xf numFmtId="2" fontId="2" fillId="7" borderId="0" xfId="0" applyNumberFormat="1" applyFont="1" applyFill="1" applyBorder="1" applyAlignment="1">
      <alignment horizontal="right"/>
    </xf>
    <xf numFmtId="0" fontId="0" fillId="7" borderId="0" xfId="0" applyFill="1"/>
    <xf numFmtId="164" fontId="0" fillId="7" borderId="0" xfId="0" applyNumberFormat="1" applyFont="1" applyFill="1"/>
    <xf numFmtId="2" fontId="0" fillId="7" borderId="0" xfId="0" applyNumberFormat="1" applyFont="1" applyFill="1"/>
    <xf numFmtId="165" fontId="0" fillId="7" borderId="0" xfId="0" applyNumberFormat="1" applyFont="1" applyFill="1"/>
    <xf numFmtId="0" fontId="0" fillId="7" borderId="0" xfId="0" applyFont="1" applyFill="1"/>
    <xf numFmtId="0" fontId="19" fillId="7" borderId="0" xfId="0" applyFont="1" applyFill="1" applyAlignment="1">
      <alignment horizontal="left" vertic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164" fontId="2" fillId="8" borderId="1" xfId="0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vertical="center"/>
    </xf>
    <xf numFmtId="2" fontId="2" fillId="8" borderId="2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0" fontId="0" fillId="8" borderId="1" xfId="0" applyFont="1" applyFill="1" applyBorder="1"/>
    <xf numFmtId="164" fontId="0" fillId="8" borderId="1" xfId="0" applyNumberFormat="1" applyFont="1" applyFill="1" applyBorder="1"/>
    <xf numFmtId="2" fontId="0" fillId="8" borderId="1" xfId="0" applyNumberFormat="1" applyFont="1" applyFill="1" applyBorder="1"/>
    <xf numFmtId="165" fontId="0" fillId="8" borderId="1" xfId="0" applyNumberFormat="1" applyFont="1" applyFill="1" applyBorder="1"/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left"/>
    </xf>
    <xf numFmtId="164" fontId="2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0" fillId="9" borderId="0" xfId="0" applyFill="1" applyAlignment="1">
      <alignment horizontal="left" vertical="center"/>
    </xf>
    <xf numFmtId="2" fontId="2" fillId="9" borderId="0" xfId="0" applyNumberFormat="1" applyFont="1" applyFill="1" applyAlignment="1">
      <alignment horizontal="right"/>
    </xf>
    <xf numFmtId="2" fontId="2" fillId="9" borderId="0" xfId="0" applyNumberFormat="1" applyFont="1" applyFill="1" applyBorder="1" applyAlignment="1">
      <alignment horizontal="right"/>
    </xf>
    <xf numFmtId="0" fontId="0" fillId="9" borderId="0" xfId="0" applyFont="1" applyFill="1"/>
    <xf numFmtId="164" fontId="0" fillId="9" borderId="0" xfId="0" applyNumberFormat="1" applyFont="1" applyFill="1"/>
    <xf numFmtId="2" fontId="0" fillId="9" borderId="0" xfId="0" applyNumberFormat="1" applyFont="1" applyFill="1"/>
    <xf numFmtId="165" fontId="0" fillId="9" borderId="0" xfId="0" applyNumberFormat="1" applyFont="1" applyFill="1"/>
    <xf numFmtId="0" fontId="13" fillId="9" borderId="0" xfId="0" applyFont="1" applyFill="1" applyAlignment="1">
      <alignment horizontal="center" vertical="center"/>
    </xf>
    <xf numFmtId="0" fontId="0" fillId="9" borderId="0" xfId="0" applyFill="1"/>
    <xf numFmtId="2" fontId="11" fillId="9" borderId="0" xfId="0" applyNumberFormat="1" applyFont="1" applyFill="1" applyAlignment="1">
      <alignment horizontal="right"/>
    </xf>
    <xf numFmtId="0" fontId="2" fillId="10" borderId="0" xfId="0" applyFont="1" applyFill="1" applyAlignment="1">
      <alignment horizontal="center"/>
    </xf>
    <xf numFmtId="0" fontId="2" fillId="10" borderId="0" xfId="0" applyFont="1" applyFill="1" applyAlignment="1">
      <alignment horizontal="left"/>
    </xf>
    <xf numFmtId="0" fontId="13" fillId="10" borderId="0" xfId="0" applyFont="1" applyFill="1" applyAlignment="1">
      <alignment horizontal="center" vertical="center"/>
    </xf>
    <xf numFmtId="164" fontId="2" fillId="10" borderId="0" xfId="0" applyNumberFormat="1" applyFont="1" applyFill="1" applyAlignment="1">
      <alignment horizontal="right"/>
    </xf>
    <xf numFmtId="0" fontId="9" fillId="10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0" fillId="10" borderId="0" xfId="0" applyFill="1" applyAlignment="1">
      <alignment horizontal="left" vertical="center"/>
    </xf>
    <xf numFmtId="2" fontId="2" fillId="10" borderId="0" xfId="0" applyNumberFormat="1" applyFont="1" applyFill="1" applyAlignment="1">
      <alignment horizontal="right"/>
    </xf>
    <xf numFmtId="2" fontId="2" fillId="10" borderId="0" xfId="0" applyNumberFormat="1" applyFont="1" applyFill="1" applyBorder="1" applyAlignment="1">
      <alignment horizontal="right"/>
    </xf>
    <xf numFmtId="0" fontId="0" fillId="10" borderId="0" xfId="0" applyFill="1"/>
    <xf numFmtId="164" fontId="0" fillId="10" borderId="0" xfId="0" applyNumberFormat="1" applyFont="1" applyFill="1"/>
    <xf numFmtId="2" fontId="11" fillId="10" borderId="0" xfId="0" applyNumberFormat="1" applyFont="1" applyFill="1" applyAlignment="1">
      <alignment horizontal="right"/>
    </xf>
    <xf numFmtId="165" fontId="0" fillId="10" borderId="0" xfId="0" applyNumberFormat="1" applyFont="1" applyFill="1"/>
    <xf numFmtId="0" fontId="0" fillId="10" borderId="0" xfId="0" applyFont="1" applyFill="1"/>
    <xf numFmtId="0" fontId="2" fillId="11" borderId="0" xfId="0" applyFont="1" applyFill="1" applyAlignment="1">
      <alignment horizontal="center"/>
    </xf>
    <xf numFmtId="0" fontId="2" fillId="11" borderId="0" xfId="0" applyFont="1" applyFill="1" applyAlignment="1">
      <alignment horizontal="left"/>
    </xf>
    <xf numFmtId="0" fontId="13" fillId="11" borderId="0" xfId="0" applyFont="1" applyFill="1" applyAlignment="1">
      <alignment horizontal="center" vertical="center"/>
    </xf>
    <xf numFmtId="164" fontId="2" fillId="11" borderId="0" xfId="0" applyNumberFormat="1" applyFont="1" applyFill="1" applyAlignment="1">
      <alignment horizontal="right"/>
    </xf>
    <xf numFmtId="0" fontId="9" fillId="11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0" fillId="11" borderId="0" xfId="0" applyFill="1" applyAlignment="1">
      <alignment horizontal="left" vertical="center"/>
    </xf>
    <xf numFmtId="2" fontId="2" fillId="11" borderId="0" xfId="0" applyNumberFormat="1" applyFont="1" applyFill="1" applyAlignment="1">
      <alignment horizontal="right"/>
    </xf>
    <xf numFmtId="2" fontId="2" fillId="11" borderId="0" xfId="0" applyNumberFormat="1" applyFont="1" applyFill="1" applyBorder="1" applyAlignment="1">
      <alignment horizontal="right"/>
    </xf>
    <xf numFmtId="0" fontId="0" fillId="11" borderId="0" xfId="0" applyFill="1"/>
    <xf numFmtId="164" fontId="0" fillId="11" borderId="0" xfId="0" applyNumberFormat="1" applyFont="1" applyFill="1"/>
    <xf numFmtId="2" fontId="11" fillId="11" borderId="0" xfId="0" applyNumberFormat="1" applyFont="1" applyFill="1" applyAlignment="1">
      <alignment horizontal="right"/>
    </xf>
    <xf numFmtId="165" fontId="0" fillId="11" borderId="0" xfId="0" applyNumberFormat="1" applyFont="1" applyFill="1"/>
    <xf numFmtId="0" fontId="0" fillId="11" borderId="0" xfId="0" applyFont="1" applyFill="1"/>
    <xf numFmtId="0" fontId="2" fillId="12" borderId="0" xfId="0" applyFont="1" applyFill="1" applyAlignment="1">
      <alignment horizontal="center"/>
    </xf>
    <xf numFmtId="0" fontId="2" fillId="12" borderId="0" xfId="0" applyFont="1" applyFill="1" applyAlignment="1">
      <alignment horizontal="left"/>
    </xf>
    <xf numFmtId="16" fontId="13" fillId="12" borderId="0" xfId="0" applyNumberFormat="1" applyFont="1" applyFill="1" applyAlignment="1">
      <alignment horizontal="center" vertical="center"/>
    </xf>
    <xf numFmtId="164" fontId="2" fillId="12" borderId="0" xfId="0" applyNumberFormat="1" applyFont="1" applyFill="1" applyAlignment="1">
      <alignment horizontal="right"/>
    </xf>
    <xf numFmtId="0" fontId="9" fillId="12" borderId="0" xfId="0" applyFont="1" applyFill="1" applyAlignment="1">
      <alignment horizontal="center"/>
    </xf>
    <xf numFmtId="0" fontId="13" fillId="12" borderId="0" xfId="0" applyFont="1" applyFill="1" applyAlignment="1">
      <alignment horizontal="center"/>
    </xf>
    <xf numFmtId="0" fontId="0" fillId="12" borderId="0" xfId="0" applyFill="1" applyAlignment="1">
      <alignment horizontal="left" vertical="center"/>
    </xf>
    <xf numFmtId="2" fontId="2" fillId="12" borderId="0" xfId="0" applyNumberFormat="1" applyFont="1" applyFill="1" applyAlignment="1">
      <alignment horizontal="right"/>
    </xf>
    <xf numFmtId="2" fontId="2" fillId="12" borderId="0" xfId="0" applyNumberFormat="1" applyFont="1" applyFill="1" applyBorder="1" applyAlignment="1">
      <alignment horizontal="right"/>
    </xf>
    <xf numFmtId="0" fontId="0" fillId="12" borderId="0" xfId="0" applyFill="1"/>
    <xf numFmtId="164" fontId="0" fillId="12" borderId="0" xfId="0" applyNumberFormat="1" applyFont="1" applyFill="1"/>
    <xf numFmtId="2" fontId="11" fillId="12" borderId="0" xfId="0" applyNumberFormat="1" applyFont="1" applyFill="1" applyAlignment="1">
      <alignment horizontal="right"/>
    </xf>
    <xf numFmtId="165" fontId="0" fillId="12" borderId="0" xfId="0" applyNumberFormat="1" applyFont="1" applyFill="1"/>
    <xf numFmtId="0" fontId="0" fillId="12" borderId="0" xfId="0" applyFont="1" applyFill="1"/>
    <xf numFmtId="0" fontId="2" fillId="12" borderId="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left"/>
    </xf>
    <xf numFmtId="0" fontId="13" fillId="12" borderId="0" xfId="0" applyFont="1" applyFill="1" applyAlignment="1">
      <alignment horizontal="center" vertical="center"/>
    </xf>
    <xf numFmtId="164" fontId="2" fillId="12" borderId="1" xfId="0" applyNumberFormat="1" applyFont="1" applyFill="1" applyBorder="1" applyAlignment="1">
      <alignment horizontal="right"/>
    </xf>
    <xf numFmtId="2" fontId="2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33508344764"/>
          <c:y val="0.0484988999563591"/>
          <c:w val="0.688172946295555"/>
          <c:h val="0.826790770684598"/>
        </c:manualLayout>
      </c:layout>
      <c:scatterChart>
        <c:scatterStyle val="lineMarker"/>
        <c:varyColors val="0"/>
        <c:ser>
          <c:idx val="0"/>
          <c:order val="0"/>
          <c:tx>
            <c:v>Unit C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Data!$AB$47:$AB$55</c:f>
              <c:numCache>
                <c:formatCode>0.00</c:formatCode>
                <c:ptCount val="9"/>
                <c:pt idx="0">
                  <c:v>112.862010380094</c:v>
                </c:pt>
                <c:pt idx="1">
                  <c:v>105.8281239234423</c:v>
                </c:pt>
                <c:pt idx="2">
                  <c:v>121.0211314248592</c:v>
                </c:pt>
                <c:pt idx="3">
                  <c:v>202.0457542307485</c:v>
                </c:pt>
                <c:pt idx="4">
                  <c:v>194.3441108660642</c:v>
                </c:pt>
                <c:pt idx="5">
                  <c:v>181.3392317812251</c:v>
                </c:pt>
                <c:pt idx="6">
                  <c:v>203.5040563731353</c:v>
                </c:pt>
                <c:pt idx="7">
                  <c:v>207.9137386704539</c:v>
                </c:pt>
                <c:pt idx="8">
                  <c:v>174.3216446557928</c:v>
                </c:pt>
              </c:numCache>
            </c:numRef>
          </c:xVal>
          <c:yVal>
            <c:numRef>
              <c:f>Data!$AT$47:$AT$55</c:f>
              <c:numCache>
                <c:formatCode>0.00</c:formatCode>
                <c:ptCount val="9"/>
                <c:pt idx="0">
                  <c:v>94.44003352118318</c:v>
                </c:pt>
                <c:pt idx="1">
                  <c:v>85.29271323996691</c:v>
                </c:pt>
                <c:pt idx="2">
                  <c:v>97.83554902968841</c:v>
                </c:pt>
                <c:pt idx="3">
                  <c:v>282.4730122410331</c:v>
                </c:pt>
                <c:pt idx="4">
                  <c:v>446.3546834942422</c:v>
                </c:pt>
                <c:pt idx="5">
                  <c:v>240.0641715912877</c:v>
                </c:pt>
                <c:pt idx="6">
                  <c:v>288.2816837421538</c:v>
                </c:pt>
                <c:pt idx="7">
                  <c:v>133.079754701112</c:v>
                </c:pt>
                <c:pt idx="8">
                  <c:v>137.418272022832</c:v>
                </c:pt>
              </c:numCache>
            </c:numRef>
          </c:yVal>
          <c:smooth val="0"/>
        </c:ser>
        <c:ser>
          <c:idx val="1"/>
          <c:order val="1"/>
          <c:tx>
            <c:v>Units A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Data!$AB$31:$AB$42</c:f>
              <c:numCache>
                <c:formatCode>0.00</c:formatCode>
                <c:ptCount val="12"/>
                <c:pt idx="0">
                  <c:v>43.98105897209825</c:v>
                </c:pt>
                <c:pt idx="1">
                  <c:v>38.93133164167028</c:v>
                </c:pt>
                <c:pt idx="2">
                  <c:v>34.75724230217432</c:v>
                </c:pt>
                <c:pt idx="3">
                  <c:v>36.15614911691453</c:v>
                </c:pt>
                <c:pt idx="4">
                  <c:v>47.71175629927242</c:v>
                </c:pt>
                <c:pt idx="5">
                  <c:v>51.02744506842345</c:v>
                </c:pt>
                <c:pt idx="6">
                  <c:v>52.2188540190192</c:v>
                </c:pt>
                <c:pt idx="7">
                  <c:v>49.91499348346781</c:v>
                </c:pt>
                <c:pt idx="8">
                  <c:v>43.72528166924853</c:v>
                </c:pt>
                <c:pt idx="9">
                  <c:v>44.73736013229566</c:v>
                </c:pt>
                <c:pt idx="10">
                  <c:v>56.61660431380602</c:v>
                </c:pt>
                <c:pt idx="11">
                  <c:v>67.57431703270116</c:v>
                </c:pt>
              </c:numCache>
            </c:numRef>
          </c:xVal>
          <c:yVal>
            <c:numRef>
              <c:f>Data!$AT$31:$AT$42</c:f>
              <c:numCache>
                <c:formatCode>0.00</c:formatCode>
                <c:ptCount val="12"/>
                <c:pt idx="0">
                  <c:v>26.22224205006093</c:v>
                </c:pt>
                <c:pt idx="1">
                  <c:v>26.44002707873313</c:v>
                </c:pt>
                <c:pt idx="2">
                  <c:v>22.8795089023215</c:v>
                </c:pt>
                <c:pt idx="3">
                  <c:v>23.80478818570514</c:v>
                </c:pt>
                <c:pt idx="4">
                  <c:v>21.94962197134693</c:v>
                </c:pt>
                <c:pt idx="5">
                  <c:v>40.25665502255067</c:v>
                </c:pt>
                <c:pt idx="6">
                  <c:v>22.39235985754283</c:v>
                </c:pt>
                <c:pt idx="7">
                  <c:v>39.19163771469951</c:v>
                </c:pt>
                <c:pt idx="8">
                  <c:v>15.87990757289479</c:v>
                </c:pt>
                <c:pt idx="9">
                  <c:v>26.15317190462964</c:v>
                </c:pt>
                <c:pt idx="10">
                  <c:v>40.06186622923597</c:v>
                </c:pt>
                <c:pt idx="11">
                  <c:v>37.97924448586821</c:v>
                </c:pt>
              </c:numCache>
            </c:numRef>
          </c:yVal>
          <c:smooth val="0"/>
        </c:ser>
        <c:ser>
          <c:idx val="2"/>
          <c:order val="2"/>
          <c:tx>
            <c:v>Unit B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Data!$AB$43:$AB$46</c:f>
              <c:numCache>
                <c:formatCode>0.00</c:formatCode>
                <c:ptCount val="4"/>
                <c:pt idx="0">
                  <c:v>72.09907741045728</c:v>
                </c:pt>
                <c:pt idx="1">
                  <c:v>81.88079284183453</c:v>
                </c:pt>
                <c:pt idx="2">
                  <c:v>72.55565401643946</c:v>
                </c:pt>
                <c:pt idx="3">
                  <c:v>84.59531264072548</c:v>
                </c:pt>
              </c:numCache>
            </c:numRef>
          </c:xVal>
          <c:yVal>
            <c:numRef>
              <c:f>Data!$AT$43:$AT$46</c:f>
              <c:numCache>
                <c:formatCode>0.00</c:formatCode>
                <c:ptCount val="4"/>
                <c:pt idx="0">
                  <c:v>52.12116310491998</c:v>
                </c:pt>
                <c:pt idx="1">
                  <c:v>42.95197613799166</c:v>
                </c:pt>
                <c:pt idx="2">
                  <c:v>37.73397421978922</c:v>
                </c:pt>
                <c:pt idx="3">
                  <c:v>59.62636711691007</c:v>
                </c:pt>
              </c:numCache>
            </c:numRef>
          </c:yVal>
          <c:smooth val="0"/>
        </c:ser>
        <c:ser>
          <c:idx val="3"/>
          <c:order val="3"/>
          <c:tx>
            <c:v>JFAST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Data!$AB$5:$AB$28</c:f>
              <c:numCache>
                <c:formatCode>0.00</c:formatCode>
                <c:ptCount val="24"/>
                <c:pt idx="0" formatCode="0.000">
                  <c:v>41.60815777984021</c:v>
                </c:pt>
                <c:pt idx="1">
                  <c:v>39.71953786741693</c:v>
                </c:pt>
                <c:pt idx="2">
                  <c:v>40.72169791740791</c:v>
                </c:pt>
                <c:pt idx="3">
                  <c:v>35.7323927273618</c:v>
                </c:pt>
                <c:pt idx="4">
                  <c:v>36.98012688852864</c:v>
                </c:pt>
                <c:pt idx="5" formatCode="0.000">
                  <c:v>41.79780790938081</c:v>
                </c:pt>
                <c:pt idx="6" formatCode="0.000">
                  <c:v>44.1919710438302</c:v>
                </c:pt>
                <c:pt idx="7" formatCode="0.000">
                  <c:v>49.69056860805991</c:v>
                </c:pt>
                <c:pt idx="8" formatCode="0.000">
                  <c:v>45.0872076733376</c:v>
                </c:pt>
                <c:pt idx="9" formatCode="0.000">
                  <c:v>30.09177457697977</c:v>
                </c:pt>
                <c:pt idx="10" formatCode="0.000">
                  <c:v>44.08813170119377</c:v>
                </c:pt>
                <c:pt idx="11" formatCode="0.000">
                  <c:v>33.97785576386407</c:v>
                </c:pt>
                <c:pt idx="12" formatCode="0.000">
                  <c:v>46.59162825786989</c:v>
                </c:pt>
                <c:pt idx="13" formatCode="0.000">
                  <c:v>60.0082146607285</c:v>
                </c:pt>
                <c:pt idx="14" formatCode="0.000">
                  <c:v>183.3327181395551</c:v>
                </c:pt>
                <c:pt idx="15" formatCode="0.000">
                  <c:v>188.9792736564698</c:v>
                </c:pt>
                <c:pt idx="16" formatCode="0.000">
                  <c:v>184.292135327642</c:v>
                </c:pt>
                <c:pt idx="17" formatCode="0.000">
                  <c:v>72.79539374779025</c:v>
                </c:pt>
                <c:pt idx="18" formatCode="0.000">
                  <c:v>80.70110582374641</c:v>
                </c:pt>
                <c:pt idx="19" formatCode="0.000">
                  <c:v>68.38150253432362</c:v>
                </c:pt>
                <c:pt idx="20" formatCode="0.000">
                  <c:v>62.14737717045955</c:v>
                </c:pt>
                <c:pt idx="21" formatCode="0.000">
                  <c:v>56.0271138865081</c:v>
                </c:pt>
                <c:pt idx="22" formatCode="0.000">
                  <c:v>52.85440013790775</c:v>
                </c:pt>
                <c:pt idx="23" formatCode="0.000">
                  <c:v>53.80018093879229</c:v>
                </c:pt>
              </c:numCache>
            </c:numRef>
          </c:xVal>
          <c:yVal>
            <c:numRef>
              <c:f>Data!$AT$5:$AT$28</c:f>
              <c:numCache>
                <c:formatCode>0.00</c:formatCode>
                <c:ptCount val="24"/>
                <c:pt idx="0">
                  <c:v>43.50993919606428</c:v>
                </c:pt>
                <c:pt idx="1">
                  <c:v>24.12761087414577</c:v>
                </c:pt>
                <c:pt idx="2">
                  <c:v>21.97058636615008</c:v>
                </c:pt>
                <c:pt idx="3">
                  <c:v>23.50627791707456</c:v>
                </c:pt>
                <c:pt idx="4">
                  <c:v>16.03372152494753</c:v>
                </c:pt>
                <c:pt idx="5">
                  <c:v>22.93653630549773</c:v>
                </c:pt>
                <c:pt idx="6">
                  <c:v>24.49976417345861</c:v>
                </c:pt>
                <c:pt idx="7">
                  <c:v>25.65446540755144</c:v>
                </c:pt>
                <c:pt idx="8">
                  <c:v>22.51761514529015</c:v>
                </c:pt>
                <c:pt idx="9">
                  <c:v>22.94352298702887</c:v>
                </c:pt>
                <c:pt idx="10">
                  <c:v>26.07625453325664</c:v>
                </c:pt>
                <c:pt idx="11">
                  <c:v>30.59495994458065</c:v>
                </c:pt>
                <c:pt idx="12">
                  <c:v>23.42035116288339</c:v>
                </c:pt>
                <c:pt idx="13">
                  <c:v>61.66550244675541</c:v>
                </c:pt>
                <c:pt idx="14">
                  <c:v>205.4551623732423</c:v>
                </c:pt>
                <c:pt idx="15">
                  <c:v>290.5782318106903</c:v>
                </c:pt>
                <c:pt idx="16">
                  <c:v>273.5522338886251</c:v>
                </c:pt>
                <c:pt idx="17">
                  <c:v>42.49258774611072</c:v>
                </c:pt>
                <c:pt idx="18">
                  <c:v>51.41040395982379</c:v>
                </c:pt>
                <c:pt idx="19">
                  <c:v>36.90008887982015</c:v>
                </c:pt>
                <c:pt idx="20">
                  <c:v>36.6856636280384</c:v>
                </c:pt>
                <c:pt idx="21">
                  <c:v>38.69416884196533</c:v>
                </c:pt>
                <c:pt idx="22">
                  <c:v>29.44524853694039</c:v>
                </c:pt>
                <c:pt idx="23">
                  <c:v>32.6196214372787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009752"/>
        <c:axId val="2143019640"/>
      </c:scatterChart>
      <c:valAx>
        <c:axId val="2143009752"/>
        <c:scaling>
          <c:orientation val="minMax"/>
          <c:max val="21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Ce, ppm</a:t>
                </a:r>
              </a:p>
            </c:rich>
          </c:tx>
          <c:layout>
            <c:manualLayout>
              <c:xMode val="edge"/>
              <c:yMode val="edge"/>
              <c:x val="0.423656470063201"/>
              <c:y val="0.9307169848767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43019640"/>
        <c:crosses val="autoZero"/>
        <c:crossBetween val="midCat"/>
      </c:valAx>
      <c:valAx>
        <c:axId val="2143019640"/>
        <c:scaling>
          <c:orientation val="minMax"/>
          <c:max val="450.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Co/TiO2</a:t>
                </a:r>
              </a:p>
            </c:rich>
          </c:tx>
          <c:layout>
            <c:manualLayout>
              <c:xMode val="edge"/>
              <c:yMode val="edge"/>
              <c:x val="0.0279570259432569"/>
              <c:y val="0.4064669710628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4300975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517263783791"/>
          <c:y val="0.392610142503859"/>
          <c:w val="0.122580806058896"/>
          <c:h val="0.1408777570160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47454266116"/>
          <c:y val="0.0483871784327833"/>
          <c:w val="0.686696538147697"/>
          <c:h val="0.8271903360652"/>
        </c:manualLayout>
      </c:layout>
      <c:scatterChart>
        <c:scatterStyle val="lineMarker"/>
        <c:varyColors val="0"/>
        <c:ser>
          <c:idx val="0"/>
          <c:order val="0"/>
          <c:tx>
            <c:v>Unit A2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Data!$AB$37:$AB$40</c:f>
              <c:numCache>
                <c:formatCode>0.00</c:formatCode>
                <c:ptCount val="4"/>
                <c:pt idx="0">
                  <c:v>52.2188540190192</c:v>
                </c:pt>
                <c:pt idx="1">
                  <c:v>49.91499348346781</c:v>
                </c:pt>
                <c:pt idx="2">
                  <c:v>43.72528166924853</c:v>
                </c:pt>
                <c:pt idx="3">
                  <c:v>44.73736013229566</c:v>
                </c:pt>
              </c:numCache>
            </c:numRef>
          </c:xVal>
          <c:yVal>
            <c:numRef>
              <c:f>Data!$R$37:$R$40</c:f>
              <c:numCache>
                <c:formatCode>0.00</c:formatCode>
                <c:ptCount val="4"/>
                <c:pt idx="0">
                  <c:v>76.83830029938443</c:v>
                </c:pt>
                <c:pt idx="1">
                  <c:v>86.12053452709412</c:v>
                </c:pt>
                <c:pt idx="2">
                  <c:v>76.13463903657436</c:v>
                </c:pt>
                <c:pt idx="3">
                  <c:v>69.16034505395999</c:v>
                </c:pt>
              </c:numCache>
            </c:numRef>
          </c:yVal>
          <c:smooth val="0"/>
        </c:ser>
        <c:ser>
          <c:idx val="1"/>
          <c:order val="1"/>
          <c:tx>
            <c:v>Unit A1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Data!$AB$31:$AB$36</c:f>
              <c:numCache>
                <c:formatCode>0.00</c:formatCode>
                <c:ptCount val="6"/>
                <c:pt idx="0">
                  <c:v>43.98105897209825</c:v>
                </c:pt>
                <c:pt idx="1">
                  <c:v>38.93133164167028</c:v>
                </c:pt>
                <c:pt idx="2">
                  <c:v>34.75724230217432</c:v>
                </c:pt>
                <c:pt idx="3">
                  <c:v>36.15614911691453</c:v>
                </c:pt>
                <c:pt idx="4">
                  <c:v>47.71175629927242</c:v>
                </c:pt>
                <c:pt idx="5">
                  <c:v>51.02744506842345</c:v>
                </c:pt>
              </c:numCache>
            </c:numRef>
          </c:xVal>
          <c:yVal>
            <c:numRef>
              <c:f>Data!$R$31:$R$36</c:f>
              <c:numCache>
                <c:formatCode>0.00</c:formatCode>
                <c:ptCount val="6"/>
                <c:pt idx="0">
                  <c:v>108.0550112342022</c:v>
                </c:pt>
                <c:pt idx="1">
                  <c:v>94.06043117188214</c:v>
                </c:pt>
                <c:pt idx="2">
                  <c:v>97.34746669774774</c:v>
                </c:pt>
                <c:pt idx="3">
                  <c:v>98.00984417109723</c:v>
                </c:pt>
                <c:pt idx="4">
                  <c:v>92.13267804959631</c:v>
                </c:pt>
                <c:pt idx="5">
                  <c:v>86.10421729305156</c:v>
                </c:pt>
              </c:numCache>
            </c:numRef>
          </c:yVal>
          <c:smooth val="0"/>
        </c:ser>
        <c:ser>
          <c:idx val="2"/>
          <c:order val="2"/>
          <c:tx>
            <c:v>Unit B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Data!$AB$43:$AB$46</c:f>
              <c:numCache>
                <c:formatCode>0.00</c:formatCode>
                <c:ptCount val="4"/>
                <c:pt idx="0">
                  <c:v>72.09907741045728</c:v>
                </c:pt>
                <c:pt idx="1">
                  <c:v>81.88079284183453</c:v>
                </c:pt>
                <c:pt idx="2">
                  <c:v>72.55565401643946</c:v>
                </c:pt>
                <c:pt idx="3">
                  <c:v>84.59531264072548</c:v>
                </c:pt>
              </c:numCache>
            </c:numRef>
          </c:xVal>
          <c:yVal>
            <c:numRef>
              <c:f>Data!$R$43:$R$46</c:f>
              <c:numCache>
                <c:formatCode>0.00</c:formatCode>
                <c:ptCount val="4"/>
                <c:pt idx="0">
                  <c:v>91.08387050858366</c:v>
                </c:pt>
                <c:pt idx="1">
                  <c:v>92.513294953887</c:v>
                </c:pt>
                <c:pt idx="2">
                  <c:v>87.97130419363994</c:v>
                </c:pt>
                <c:pt idx="3">
                  <c:v>101.7363163932957</c:v>
                </c:pt>
              </c:numCache>
            </c:numRef>
          </c:yVal>
          <c:smooth val="0"/>
        </c:ser>
        <c:ser>
          <c:idx val="3"/>
          <c:order val="3"/>
          <c:tx>
            <c:v>Unit A3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Data!$AB$41:$AB$42</c:f>
              <c:numCache>
                <c:formatCode>0.00</c:formatCode>
                <c:ptCount val="2"/>
                <c:pt idx="0">
                  <c:v>56.61660431380602</c:v>
                </c:pt>
                <c:pt idx="1">
                  <c:v>67.57431703270116</c:v>
                </c:pt>
              </c:numCache>
            </c:numRef>
          </c:xVal>
          <c:yVal>
            <c:numRef>
              <c:f>Data!$R$41:$R$42</c:f>
              <c:numCache>
                <c:formatCode>0.00</c:formatCode>
                <c:ptCount val="2"/>
                <c:pt idx="0">
                  <c:v>85.05410703082545</c:v>
                </c:pt>
                <c:pt idx="1">
                  <c:v>88.16191041244223</c:v>
                </c:pt>
              </c:numCache>
            </c:numRef>
          </c:yVal>
          <c:smooth val="0"/>
        </c:ser>
        <c:ser>
          <c:idx val="4"/>
          <c:order val="4"/>
          <c:tx>
            <c:v>JFAST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Data!$AB$5:$AB$28</c:f>
              <c:numCache>
                <c:formatCode>0.00</c:formatCode>
                <c:ptCount val="24"/>
                <c:pt idx="0" formatCode="0.000">
                  <c:v>41.60815777984021</c:v>
                </c:pt>
                <c:pt idx="1">
                  <c:v>39.71953786741693</c:v>
                </c:pt>
                <c:pt idx="2">
                  <c:v>40.72169791740791</c:v>
                </c:pt>
                <c:pt idx="3">
                  <c:v>35.7323927273618</c:v>
                </c:pt>
                <c:pt idx="4">
                  <c:v>36.98012688852864</c:v>
                </c:pt>
                <c:pt idx="5" formatCode="0.000">
                  <c:v>41.79780790938081</c:v>
                </c:pt>
                <c:pt idx="6" formatCode="0.000">
                  <c:v>44.1919710438302</c:v>
                </c:pt>
                <c:pt idx="7" formatCode="0.000">
                  <c:v>49.69056860805991</c:v>
                </c:pt>
                <c:pt idx="8" formatCode="0.000">
                  <c:v>45.0872076733376</c:v>
                </c:pt>
                <c:pt idx="9" formatCode="0.000">
                  <c:v>30.09177457697977</c:v>
                </c:pt>
                <c:pt idx="10" formatCode="0.000">
                  <c:v>44.08813170119377</c:v>
                </c:pt>
                <c:pt idx="11" formatCode="0.000">
                  <c:v>33.97785576386407</c:v>
                </c:pt>
                <c:pt idx="12" formatCode="0.000">
                  <c:v>46.59162825786989</c:v>
                </c:pt>
                <c:pt idx="13" formatCode="0.000">
                  <c:v>60.0082146607285</c:v>
                </c:pt>
                <c:pt idx="14" formatCode="0.000">
                  <c:v>183.3327181395551</c:v>
                </c:pt>
                <c:pt idx="15" formatCode="0.000">
                  <c:v>188.9792736564698</c:v>
                </c:pt>
                <c:pt idx="16" formatCode="0.000">
                  <c:v>184.292135327642</c:v>
                </c:pt>
                <c:pt idx="17" formatCode="0.000">
                  <c:v>72.79539374779025</c:v>
                </c:pt>
                <c:pt idx="18" formatCode="0.000">
                  <c:v>80.70110582374641</c:v>
                </c:pt>
                <c:pt idx="19" formatCode="0.000">
                  <c:v>68.38150253432362</c:v>
                </c:pt>
                <c:pt idx="20" formatCode="0.000">
                  <c:v>62.14737717045955</c:v>
                </c:pt>
                <c:pt idx="21" formatCode="0.000">
                  <c:v>56.0271138865081</c:v>
                </c:pt>
                <c:pt idx="22" formatCode="0.000">
                  <c:v>52.85440013790775</c:v>
                </c:pt>
                <c:pt idx="23" formatCode="0.000">
                  <c:v>53.80018093879229</c:v>
                </c:pt>
              </c:numCache>
            </c:numRef>
          </c:xVal>
          <c:yVal>
            <c:numRef>
              <c:f>Data!$R$5:$R$28</c:f>
              <c:numCache>
                <c:formatCode>0.00</c:formatCode>
                <c:ptCount val="24"/>
                <c:pt idx="0" formatCode="0.000">
                  <c:v>63.41065547496973</c:v>
                </c:pt>
                <c:pt idx="1">
                  <c:v>91.73800002882754</c:v>
                </c:pt>
                <c:pt idx="2">
                  <c:v>97.34291872773477</c:v>
                </c:pt>
                <c:pt idx="3">
                  <c:v>93.37673173507191</c:v>
                </c:pt>
                <c:pt idx="4">
                  <c:v>81.99800780121807</c:v>
                </c:pt>
                <c:pt idx="5" formatCode="0.000">
                  <c:v>104.8847941393441</c:v>
                </c:pt>
                <c:pt idx="6" formatCode="0.000">
                  <c:v>106.4373780018092</c:v>
                </c:pt>
                <c:pt idx="7" formatCode="0.000">
                  <c:v>99.72514497294461</c:v>
                </c:pt>
                <c:pt idx="8" formatCode="0.000">
                  <c:v>86.71273338437495</c:v>
                </c:pt>
                <c:pt idx="9" formatCode="0.000">
                  <c:v>92.8407174803068</c:v>
                </c:pt>
                <c:pt idx="10" formatCode="0.000">
                  <c:v>89.04410105024177</c:v>
                </c:pt>
                <c:pt idx="11" formatCode="0.000">
                  <c:v>76.31108686291511</c:v>
                </c:pt>
                <c:pt idx="12" formatCode="0.000">
                  <c:v>105.3843481305115</c:v>
                </c:pt>
                <c:pt idx="13" formatCode="0.000">
                  <c:v>101.0720741026847</c:v>
                </c:pt>
                <c:pt idx="14" formatCode="0.000">
                  <c:v>149.6058036299841</c:v>
                </c:pt>
                <c:pt idx="15" formatCode="0.000">
                  <c:v>145.3715449572923</c:v>
                </c:pt>
                <c:pt idx="16" formatCode="0.000">
                  <c:v>147.7528680337745</c:v>
                </c:pt>
                <c:pt idx="17" formatCode="0.000">
                  <c:v>98.13209044097137</c:v>
                </c:pt>
                <c:pt idx="18" formatCode="0.000">
                  <c:v>94.1127027100934</c:v>
                </c:pt>
                <c:pt idx="19" formatCode="0.000">
                  <c:v>91.0110664456764</c:v>
                </c:pt>
                <c:pt idx="20" formatCode="0.000">
                  <c:v>97.55019883771502</c:v>
                </c:pt>
                <c:pt idx="21" formatCode="0.000">
                  <c:v>98.85242286997554</c:v>
                </c:pt>
                <c:pt idx="22" formatCode="0.000">
                  <c:v>80.13151825493221</c:v>
                </c:pt>
                <c:pt idx="23" formatCode="0.000">
                  <c:v>78.46644900096546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883688"/>
        <c:axId val="2139892264"/>
      </c:scatterChart>
      <c:valAx>
        <c:axId val="2139883688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Ce, ppm</a:t>
                </a:r>
              </a:p>
            </c:rich>
          </c:tx>
          <c:layout>
            <c:manualLayout>
              <c:xMode val="edge"/>
              <c:yMode val="edge"/>
              <c:x val="0.422747556297176"/>
              <c:y val="0.9308771469925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39892264"/>
        <c:crosses val="autoZero"/>
        <c:crossBetween val="midCat"/>
      </c:valAx>
      <c:valAx>
        <c:axId val="2139892264"/>
        <c:scaling>
          <c:orientation val="minMax"/>
          <c:max val="12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Zn, ppm</a:t>
                </a:r>
              </a:p>
            </c:rich>
          </c:tx>
          <c:layout>
            <c:manualLayout>
              <c:xMode val="edge"/>
              <c:yMode val="edge"/>
              <c:x val="0.0278970468622502"/>
              <c:y val="0.4009223355859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3988368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662526048045"/>
          <c:y val="0.375576670692556"/>
          <c:w val="0.12446374753927"/>
          <c:h val="0.17511550289959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21428828536"/>
          <c:y val="0.048165151099851"/>
          <c:w val="0.705128572971219"/>
          <c:h val="0.827981883192677"/>
        </c:manualLayout>
      </c:layout>
      <c:scatterChart>
        <c:scatterStyle val="lineMarker"/>
        <c:varyColors val="0"/>
        <c:ser>
          <c:idx val="0"/>
          <c:order val="0"/>
          <c:tx>
            <c:v>Unit A2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Data!$AS$37:$AS$40</c:f>
              <c:numCache>
                <c:formatCode>0.00</c:formatCode>
                <c:ptCount val="4"/>
                <c:pt idx="0">
                  <c:v>1.150937198043834</c:v>
                </c:pt>
                <c:pt idx="1">
                  <c:v>1.154982458775069</c:v>
                </c:pt>
                <c:pt idx="2">
                  <c:v>1.067698064797589</c:v>
                </c:pt>
                <c:pt idx="3">
                  <c:v>1.142716616950489</c:v>
                </c:pt>
              </c:numCache>
            </c:numRef>
          </c:xVal>
          <c:yVal>
            <c:numRef>
              <c:f>Data!$AQ$37:$AQ$40</c:f>
              <c:numCache>
                <c:formatCode>0.00</c:formatCode>
                <c:ptCount val="4"/>
                <c:pt idx="0">
                  <c:v>8.389303927405414</c:v>
                </c:pt>
                <c:pt idx="1">
                  <c:v>8.664341536788226</c:v>
                </c:pt>
                <c:pt idx="2">
                  <c:v>7.187126704814505</c:v>
                </c:pt>
                <c:pt idx="3">
                  <c:v>7.692534417448874</c:v>
                </c:pt>
              </c:numCache>
            </c:numRef>
          </c:yVal>
          <c:smooth val="0"/>
        </c:ser>
        <c:ser>
          <c:idx val="1"/>
          <c:order val="1"/>
          <c:tx>
            <c:v>Unit A1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Data!$AS$31:$AS$36</c:f>
              <c:numCache>
                <c:formatCode>0.00</c:formatCode>
                <c:ptCount val="6"/>
                <c:pt idx="0">
                  <c:v>1.10969357166422</c:v>
                </c:pt>
                <c:pt idx="1">
                  <c:v>1.099238569828612</c:v>
                </c:pt>
                <c:pt idx="2">
                  <c:v>1.136098201836851</c:v>
                </c:pt>
                <c:pt idx="3">
                  <c:v>1.084904997225351</c:v>
                </c:pt>
                <c:pt idx="4">
                  <c:v>1.094465146357317</c:v>
                </c:pt>
                <c:pt idx="5">
                  <c:v>1.106053267080048</c:v>
                </c:pt>
              </c:numCache>
            </c:numRef>
          </c:xVal>
          <c:yVal>
            <c:numRef>
              <c:f>Data!$AQ$31:$AQ$36</c:f>
              <c:numCache>
                <c:formatCode>0.00</c:formatCode>
                <c:ptCount val="6"/>
                <c:pt idx="0">
                  <c:v>7.888238943909489</c:v>
                </c:pt>
                <c:pt idx="1">
                  <c:v>7.207917880528644</c:v>
                </c:pt>
                <c:pt idx="2">
                  <c:v>5.355779438352826</c:v>
                </c:pt>
                <c:pt idx="3">
                  <c:v>6.304866829711161</c:v>
                </c:pt>
                <c:pt idx="4">
                  <c:v>8.438466286651721</c:v>
                </c:pt>
                <c:pt idx="5">
                  <c:v>9.26123493534083</c:v>
                </c:pt>
              </c:numCache>
            </c:numRef>
          </c:yVal>
          <c:smooth val="0"/>
        </c:ser>
        <c:ser>
          <c:idx val="2"/>
          <c:order val="2"/>
          <c:tx>
            <c:v>Unit B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Data!$AS$43:$AS$46</c:f>
              <c:numCache>
                <c:formatCode>0.00</c:formatCode>
                <c:ptCount val="4"/>
                <c:pt idx="0">
                  <c:v>1.273641955340727</c:v>
                </c:pt>
                <c:pt idx="1">
                  <c:v>1.334959347019826</c:v>
                </c:pt>
                <c:pt idx="2">
                  <c:v>1.316009845341856</c:v>
                </c:pt>
                <c:pt idx="3">
                  <c:v>1.362327539313423</c:v>
                </c:pt>
              </c:numCache>
            </c:numRef>
          </c:xVal>
          <c:yVal>
            <c:numRef>
              <c:f>Data!$AQ$43:$AQ$46</c:f>
              <c:numCache>
                <c:formatCode>0.00</c:formatCode>
                <c:ptCount val="4"/>
                <c:pt idx="0">
                  <c:v>11.15547282947603</c:v>
                </c:pt>
                <c:pt idx="1">
                  <c:v>12.30193917229395</c:v>
                </c:pt>
                <c:pt idx="2">
                  <c:v>11.4101321079743</c:v>
                </c:pt>
                <c:pt idx="3">
                  <c:v>12.8647889057541</c:v>
                </c:pt>
              </c:numCache>
            </c:numRef>
          </c:yVal>
          <c:smooth val="0"/>
        </c:ser>
        <c:ser>
          <c:idx val="3"/>
          <c:order val="3"/>
          <c:tx>
            <c:v>Unit A3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Data!$AS$41:$AS$42</c:f>
              <c:numCache>
                <c:formatCode>0.00</c:formatCode>
                <c:ptCount val="2"/>
                <c:pt idx="0">
                  <c:v>1.201111502568076</c:v>
                </c:pt>
                <c:pt idx="1">
                  <c:v>1.309960423503422</c:v>
                </c:pt>
              </c:numCache>
            </c:numRef>
          </c:xVal>
          <c:yVal>
            <c:numRef>
              <c:f>Data!$AQ$41:$AQ$42</c:f>
              <c:numCache>
                <c:formatCode>0.00</c:formatCode>
                <c:ptCount val="2"/>
                <c:pt idx="0">
                  <c:v>9.011768162891283</c:v>
                </c:pt>
                <c:pt idx="1">
                  <c:v>9.341525283924548</c:v>
                </c:pt>
              </c:numCache>
            </c:numRef>
          </c:yVal>
          <c:smooth val="0"/>
        </c:ser>
        <c:ser>
          <c:idx val="4"/>
          <c:order val="4"/>
          <c:tx>
            <c:v>Unit C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Data!$AS$47:$AS$55</c:f>
              <c:numCache>
                <c:formatCode>0.00</c:formatCode>
                <c:ptCount val="9"/>
                <c:pt idx="0">
                  <c:v>1.453729091061422</c:v>
                </c:pt>
                <c:pt idx="1">
                  <c:v>1.464045829877462</c:v>
                </c:pt>
                <c:pt idx="2">
                  <c:v>1.491689195068075</c:v>
                </c:pt>
                <c:pt idx="3">
                  <c:v>1.868595272317421</c:v>
                </c:pt>
                <c:pt idx="4">
                  <c:v>1.379531259260172</c:v>
                </c:pt>
                <c:pt idx="5">
                  <c:v>1.641010858339274</c:v>
                </c:pt>
                <c:pt idx="6">
                  <c:v>1.550958763870869</c:v>
                </c:pt>
                <c:pt idx="7">
                  <c:v>0.944983539020909</c:v>
                </c:pt>
                <c:pt idx="8">
                  <c:v>0.717428682384585</c:v>
                </c:pt>
              </c:numCache>
            </c:numRef>
          </c:xVal>
          <c:yVal>
            <c:numRef>
              <c:f>Data!$AQ$47:$AQ$55</c:f>
              <c:numCache>
                <c:formatCode>0.00</c:formatCode>
                <c:ptCount val="9"/>
                <c:pt idx="0">
                  <c:v>14.56247256292742</c:v>
                </c:pt>
                <c:pt idx="1">
                  <c:v>13.84454012129079</c:v>
                </c:pt>
                <c:pt idx="2">
                  <c:v>16.38841358152149</c:v>
                </c:pt>
                <c:pt idx="3">
                  <c:v>20.55604641062824</c:v>
                </c:pt>
                <c:pt idx="4">
                  <c:v>21.12246264262869</c:v>
                </c:pt>
                <c:pt idx="5">
                  <c:v>19.16649134912754</c:v>
                </c:pt>
                <c:pt idx="6">
                  <c:v>19.3724134366966</c:v>
                </c:pt>
                <c:pt idx="7">
                  <c:v>21.52554043773906</c:v>
                </c:pt>
                <c:pt idx="8">
                  <c:v>20.60682101180339</c:v>
                </c:pt>
              </c:numCache>
            </c:numRef>
          </c:yVal>
          <c:smooth val="0"/>
        </c:ser>
        <c:ser>
          <c:idx val="5"/>
          <c:order val="5"/>
          <c:tx>
            <c:v>JFAST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Data!$AS$5:$AS$28</c:f>
              <c:numCache>
                <c:formatCode>0.00</c:formatCode>
                <c:ptCount val="24"/>
                <c:pt idx="0">
                  <c:v>1.036629470928975</c:v>
                </c:pt>
                <c:pt idx="1">
                  <c:v>1.101969019403781</c:v>
                </c:pt>
                <c:pt idx="2">
                  <c:v>1.09315347339879</c:v>
                </c:pt>
                <c:pt idx="3">
                  <c:v>1.090118025235807</c:v>
                </c:pt>
                <c:pt idx="4">
                  <c:v>1.081096988879316</c:v>
                </c:pt>
                <c:pt idx="5">
                  <c:v>1.054454582636393</c:v>
                </c:pt>
                <c:pt idx="6">
                  <c:v>1.039148666083567</c:v>
                </c:pt>
                <c:pt idx="7">
                  <c:v>1.040761070092341</c:v>
                </c:pt>
                <c:pt idx="8">
                  <c:v>1.149406612177977</c:v>
                </c:pt>
                <c:pt idx="9">
                  <c:v>1.08690374104614</c:v>
                </c:pt>
                <c:pt idx="10">
                  <c:v>1.083000416572937</c:v>
                </c:pt>
                <c:pt idx="11">
                  <c:v>1.106238019351373</c:v>
                </c:pt>
                <c:pt idx="12">
                  <c:v>1.057420503849015</c:v>
                </c:pt>
                <c:pt idx="13">
                  <c:v>1.162579569541478</c:v>
                </c:pt>
                <c:pt idx="14">
                  <c:v>1.362579752579628</c:v>
                </c:pt>
                <c:pt idx="15">
                  <c:v>1.140068011518174</c:v>
                </c:pt>
                <c:pt idx="16">
                  <c:v>1.145546541204604</c:v>
                </c:pt>
                <c:pt idx="17">
                  <c:v>1.284758000458181</c:v>
                </c:pt>
                <c:pt idx="18">
                  <c:v>1.158880433046293</c:v>
                </c:pt>
                <c:pt idx="19">
                  <c:v>1.237782331320333</c:v>
                </c:pt>
                <c:pt idx="20">
                  <c:v>1.185317680326657</c:v>
                </c:pt>
                <c:pt idx="21">
                  <c:v>1.177586461394013</c:v>
                </c:pt>
                <c:pt idx="22">
                  <c:v>1.151754200502216</c:v>
                </c:pt>
                <c:pt idx="23">
                  <c:v>1.195824645897098</c:v>
                </c:pt>
              </c:numCache>
            </c:numRef>
          </c:xVal>
          <c:yVal>
            <c:numRef>
              <c:f>Data!$AQ$5:$AQ$28</c:f>
              <c:numCache>
                <c:formatCode>0.00</c:formatCode>
                <c:ptCount val="24"/>
                <c:pt idx="0" formatCode="0.000">
                  <c:v>6.242561308786298</c:v>
                </c:pt>
                <c:pt idx="1">
                  <c:v>6.846310279078848</c:v>
                </c:pt>
                <c:pt idx="2">
                  <c:v>7.011685611187259</c:v>
                </c:pt>
                <c:pt idx="3">
                  <c:v>5.863140283335913</c:v>
                </c:pt>
                <c:pt idx="4">
                  <c:v>6.299491570231561</c:v>
                </c:pt>
                <c:pt idx="5" formatCode="0.000">
                  <c:v>7.630375511231752</c:v>
                </c:pt>
                <c:pt idx="6" formatCode="0.000">
                  <c:v>7.169927049744018</c:v>
                </c:pt>
                <c:pt idx="7" formatCode="0.000">
                  <c:v>8.314627408296815</c:v>
                </c:pt>
                <c:pt idx="8" formatCode="0.000">
                  <c:v>7.546085196871005</c:v>
                </c:pt>
                <c:pt idx="9" formatCode="0.000">
                  <c:v>5.131792534789666</c:v>
                </c:pt>
                <c:pt idx="10" formatCode="0.000">
                  <c:v>6.510982530606842</c:v>
                </c:pt>
                <c:pt idx="11" formatCode="0.000">
                  <c:v>5.627517696621584</c:v>
                </c:pt>
                <c:pt idx="12" formatCode="0.000">
                  <c:v>8.148216940487794</c:v>
                </c:pt>
                <c:pt idx="13" formatCode="0.000">
                  <c:v>9.080970045621701</c:v>
                </c:pt>
                <c:pt idx="14" formatCode="0.000">
                  <c:v>18.71815126448296</c:v>
                </c:pt>
                <c:pt idx="15" formatCode="0.000">
                  <c:v>20.7951065802</c:v>
                </c:pt>
                <c:pt idx="16" formatCode="0.000">
                  <c:v>20.44602176433541</c:v>
                </c:pt>
                <c:pt idx="17" formatCode="0.000">
                  <c:v>11.28981455161466</c:v>
                </c:pt>
                <c:pt idx="18" formatCode="0.000">
                  <c:v>13.38383076453671</c:v>
                </c:pt>
                <c:pt idx="19" formatCode="0.000">
                  <c:v>11.61565571303876</c:v>
                </c:pt>
                <c:pt idx="20" formatCode="0.000">
                  <c:v>9.747866413962123</c:v>
                </c:pt>
                <c:pt idx="21" formatCode="0.000">
                  <c:v>9.727325729156259</c:v>
                </c:pt>
                <c:pt idx="22" formatCode="0.000">
                  <c:v>9.352176609608425</c:v>
                </c:pt>
                <c:pt idx="23" formatCode="0.000">
                  <c:v>8.241318557890061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946136"/>
        <c:axId val="2139954856"/>
      </c:scatterChart>
      <c:valAx>
        <c:axId val="2139946136"/>
        <c:scaling>
          <c:orientation val="minMax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Ce,Ce*</a:t>
                </a:r>
              </a:p>
            </c:rich>
          </c:tx>
          <c:layout>
            <c:manualLayout>
              <c:xMode val="edge"/>
              <c:yMode val="edge"/>
              <c:x val="0.423077143782731"/>
              <c:y val="0.9311929212637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39954856"/>
        <c:crosses val="autoZero"/>
        <c:crossBetween val="midCat"/>
      </c:valAx>
      <c:valAx>
        <c:axId val="2139954856"/>
        <c:scaling>
          <c:orientation val="minMax"/>
          <c:min val="3.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Th, ppm</a:t>
                </a:r>
              </a:p>
            </c:rich>
          </c:tx>
          <c:layout>
            <c:manualLayout>
              <c:xMode val="edge"/>
              <c:yMode val="edge"/>
              <c:x val="0.0277777922685632"/>
              <c:y val="0.4036698377892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399461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248313576886"/>
          <c:y val="0.357798265313179"/>
          <c:w val="0.12393168858282"/>
          <c:h val="0.2087156547660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12700</xdr:colOff>
      <xdr:row>24</xdr:row>
      <xdr:rowOff>0</xdr:rowOff>
    </xdr:from>
    <xdr:to>
      <xdr:col>70</xdr:col>
      <xdr:colOff>139700</xdr:colOff>
      <xdr:row>52</xdr:row>
      <xdr:rowOff>165100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70</xdr:col>
      <xdr:colOff>254000</xdr:colOff>
      <xdr:row>24</xdr:row>
      <xdr:rowOff>25400</xdr:rowOff>
    </xdr:from>
    <xdr:to>
      <xdr:col>77</xdr:col>
      <xdr:colOff>393700</xdr:colOff>
      <xdr:row>53</xdr:row>
      <xdr:rowOff>12700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77</xdr:col>
      <xdr:colOff>469900</xdr:colOff>
      <xdr:row>24</xdr:row>
      <xdr:rowOff>25400</xdr:rowOff>
    </xdr:from>
    <xdr:to>
      <xdr:col>84</xdr:col>
      <xdr:colOff>635000</xdr:colOff>
      <xdr:row>53</xdr:row>
      <xdr:rowOff>38100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215900</xdr:colOff>
      <xdr:row>26</xdr:row>
      <xdr:rowOff>63500</xdr:rowOff>
    </xdr:from>
    <xdr:to>
      <xdr:col>75</xdr:col>
      <xdr:colOff>622300</xdr:colOff>
      <xdr:row>49</xdr:row>
      <xdr:rowOff>88900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63830200" y="5054600"/>
          <a:ext cx="3708400" cy="440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71</xdr:col>
      <xdr:colOff>203200</xdr:colOff>
      <xdr:row>25</xdr:row>
      <xdr:rowOff>114300</xdr:rowOff>
    </xdr:from>
    <xdr:to>
      <xdr:col>74</xdr:col>
      <xdr:colOff>596900</xdr:colOff>
      <xdr:row>49</xdr:row>
      <xdr:rowOff>101600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63817500" y="4914900"/>
          <a:ext cx="2870200" cy="455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72</xdr:col>
      <xdr:colOff>685800</xdr:colOff>
      <xdr:row>27</xdr:row>
      <xdr:rowOff>25400</xdr:rowOff>
    </xdr:from>
    <xdr:to>
      <xdr:col>73</xdr:col>
      <xdr:colOff>673100</xdr:colOff>
      <xdr:row>32</xdr:row>
      <xdr:rowOff>177800</xdr:rowOff>
    </xdr:to>
    <xdr:sp macro="" textlink="">
      <xdr:nvSpPr>
        <xdr:cNvPr id="1035" name="Freeform 11"/>
        <xdr:cNvSpPr>
          <a:spLocks/>
        </xdr:cNvSpPr>
      </xdr:nvSpPr>
      <xdr:spPr bwMode="auto">
        <a:xfrm>
          <a:off x="65125600" y="5207000"/>
          <a:ext cx="812800" cy="1104900"/>
        </a:xfrm>
        <a:custGeom>
          <a:avLst/>
          <a:gdLst>
            <a:gd name="T0" fmla="*/ 36 w 64"/>
            <a:gd name="T1" fmla="*/ 5 h 87"/>
            <a:gd name="T2" fmla="*/ 2 w 64"/>
            <a:gd name="T3" fmla="*/ 41 h 87"/>
            <a:gd name="T4" fmla="*/ 22 w 64"/>
            <a:gd name="T5" fmla="*/ 61 h 87"/>
            <a:gd name="T6" fmla="*/ 43 w 64"/>
            <a:gd name="T7" fmla="*/ 66 h 87"/>
            <a:gd name="T8" fmla="*/ 61 w 64"/>
            <a:gd name="T9" fmla="*/ 86 h 87"/>
            <a:gd name="T10" fmla="*/ 61 w 64"/>
            <a:gd name="T11" fmla="*/ 58 h 87"/>
            <a:gd name="T12" fmla="*/ 50 w 64"/>
            <a:gd name="T13" fmla="*/ 24 h 87"/>
            <a:gd name="T14" fmla="*/ 50 w 64"/>
            <a:gd name="T15" fmla="*/ 9 h 87"/>
            <a:gd name="T16" fmla="*/ 36 w 64"/>
            <a:gd name="T17" fmla="*/ 5 h 8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64" h="87">
              <a:moveTo>
                <a:pt x="36" y="5"/>
              </a:moveTo>
              <a:cubicBezTo>
                <a:pt x="28" y="10"/>
                <a:pt x="4" y="32"/>
                <a:pt x="2" y="41"/>
              </a:cubicBezTo>
              <a:cubicBezTo>
                <a:pt x="0" y="50"/>
                <a:pt x="15" y="57"/>
                <a:pt x="22" y="61"/>
              </a:cubicBezTo>
              <a:cubicBezTo>
                <a:pt x="29" y="65"/>
                <a:pt x="37" y="62"/>
                <a:pt x="43" y="66"/>
              </a:cubicBezTo>
              <a:cubicBezTo>
                <a:pt x="49" y="70"/>
                <a:pt x="58" y="87"/>
                <a:pt x="61" y="86"/>
              </a:cubicBezTo>
              <a:cubicBezTo>
                <a:pt x="64" y="85"/>
                <a:pt x="63" y="68"/>
                <a:pt x="61" y="58"/>
              </a:cubicBezTo>
              <a:cubicBezTo>
                <a:pt x="59" y="48"/>
                <a:pt x="52" y="32"/>
                <a:pt x="50" y="24"/>
              </a:cubicBezTo>
              <a:cubicBezTo>
                <a:pt x="48" y="16"/>
                <a:pt x="53" y="13"/>
                <a:pt x="50" y="9"/>
              </a:cubicBezTo>
              <a:cubicBezTo>
                <a:pt x="47" y="5"/>
                <a:pt x="44" y="0"/>
                <a:pt x="36" y="5"/>
              </a:cubicBezTo>
              <a:close/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72</xdr:col>
      <xdr:colOff>571500</xdr:colOff>
      <xdr:row>27</xdr:row>
      <xdr:rowOff>101600</xdr:rowOff>
    </xdr:from>
    <xdr:ext cx="266700" cy="241300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65011300" y="5283200"/>
          <a:ext cx="266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67"/>
  <sheetViews>
    <sheetView tabSelected="1" workbookViewId="0">
      <pane xSplit="8" ySplit="3" topLeftCell="I26" activePane="bottomRight" state="frozen"/>
      <selection pane="topRight" activeCell="I1" sqref="I1"/>
      <selection pane="bottomLeft" activeCell="A4" sqref="A4"/>
      <selection pane="bottomRight" activeCell="A26" sqref="A26:XFD26"/>
    </sheetView>
  </sheetViews>
  <sheetFormatPr baseColWidth="10" defaultRowHeight="15" x14ac:dyDescent="0"/>
  <cols>
    <col min="1" max="1" width="14.6640625" style="8" customWidth="1"/>
    <col min="2" max="2" width="10.83203125" style="52"/>
    <col min="3" max="3" width="17.1640625" style="38" bestFit="1" customWidth="1"/>
    <col min="4" max="4" width="10.83203125" style="8"/>
    <col min="5" max="6" width="10.83203125" style="12"/>
    <col min="7" max="7" width="10.83203125" style="17"/>
    <col min="8" max="8" width="21.1640625" style="73" customWidth="1"/>
    <col min="9" max="9" width="11.6640625" style="8" bestFit="1" customWidth="1"/>
    <col min="10" max="12" width="11" style="8" bestFit="1" customWidth="1"/>
    <col min="13" max="22" width="11.6640625" style="8" bestFit="1" customWidth="1"/>
    <col min="23" max="24" width="11" style="8" bestFit="1" customWidth="1"/>
    <col min="25" max="25" width="12.6640625" style="8" bestFit="1" customWidth="1"/>
    <col min="26" max="26" width="10.83203125" style="8"/>
    <col min="27" max="28" width="11.6640625" style="8" bestFit="1" customWidth="1"/>
    <col min="29" max="29" width="11" style="8" bestFit="1" customWidth="1"/>
    <col min="30" max="30" width="11.6640625" style="8" bestFit="1" customWidth="1"/>
    <col min="31" max="45" width="11" style="8" bestFit="1" customWidth="1"/>
    <col min="46" max="47" width="11" style="8" customWidth="1"/>
    <col min="48" max="48" width="21.6640625" style="8" bestFit="1" customWidth="1"/>
    <col min="49" max="49" width="12.6640625" style="8" customWidth="1"/>
    <col min="50" max="60" width="10.83203125" style="8"/>
    <col min="61" max="61" width="11" style="8" bestFit="1" customWidth="1"/>
    <col min="62" max="62" width="11.6640625" style="8" bestFit="1" customWidth="1"/>
    <col min="63" max="16384" width="10.83203125" style="8"/>
  </cols>
  <sheetData>
    <row r="1" spans="1:66" ht="18">
      <c r="A1" s="64" t="s">
        <v>1</v>
      </c>
    </row>
    <row r="3" spans="1:66" s="244" customFormat="1">
      <c r="A3" s="1" t="s">
        <v>206</v>
      </c>
      <c r="B3" s="44" t="s">
        <v>112</v>
      </c>
      <c r="C3" s="1" t="s">
        <v>287</v>
      </c>
      <c r="D3" s="1" t="s">
        <v>205</v>
      </c>
      <c r="E3" s="44" t="s">
        <v>400</v>
      </c>
      <c r="F3" s="46" t="s">
        <v>139</v>
      </c>
      <c r="G3" s="57" t="s">
        <v>265</v>
      </c>
      <c r="H3" s="13" t="s">
        <v>62</v>
      </c>
      <c r="I3" s="48" t="s">
        <v>169</v>
      </c>
      <c r="J3" s="48" t="s">
        <v>170</v>
      </c>
      <c r="K3" s="48" t="s">
        <v>171</v>
      </c>
      <c r="L3" s="48" t="s">
        <v>172</v>
      </c>
      <c r="M3" s="48" t="s">
        <v>173</v>
      </c>
      <c r="N3" s="48" t="s">
        <v>174</v>
      </c>
      <c r="O3" s="48" t="s">
        <v>175</v>
      </c>
      <c r="P3" s="48" t="s">
        <v>176</v>
      </c>
      <c r="Q3" s="48" t="s">
        <v>177</v>
      </c>
      <c r="R3" s="48" t="s">
        <v>178</v>
      </c>
      <c r="S3" s="48" t="s">
        <v>179</v>
      </c>
      <c r="T3" s="48" t="s">
        <v>180</v>
      </c>
      <c r="U3" s="48" t="s">
        <v>181</v>
      </c>
      <c r="V3" s="48" t="s">
        <v>182</v>
      </c>
      <c r="W3" s="48" t="s">
        <v>183</v>
      </c>
      <c r="X3" s="48" t="s">
        <v>184</v>
      </c>
      <c r="Y3" s="48" t="s">
        <v>185</v>
      </c>
      <c r="Z3" s="48" t="s">
        <v>185</v>
      </c>
      <c r="AA3" s="48" t="s">
        <v>186</v>
      </c>
      <c r="AB3" s="48" t="s">
        <v>187</v>
      </c>
      <c r="AC3" s="48" t="s">
        <v>188</v>
      </c>
      <c r="AD3" s="48" t="s">
        <v>189</v>
      </c>
      <c r="AE3" s="48" t="s">
        <v>190</v>
      </c>
      <c r="AF3" s="48" t="s">
        <v>191</v>
      </c>
      <c r="AG3" s="48" t="s">
        <v>192</v>
      </c>
      <c r="AH3" s="48" t="s">
        <v>193</v>
      </c>
      <c r="AI3" s="48" t="s">
        <v>194</v>
      </c>
      <c r="AJ3" s="48" t="s">
        <v>195</v>
      </c>
      <c r="AK3" s="48" t="s">
        <v>196</v>
      </c>
      <c r="AL3" s="48" t="s">
        <v>197</v>
      </c>
      <c r="AM3" s="48" t="s">
        <v>198</v>
      </c>
      <c r="AN3" s="48" t="s">
        <v>199</v>
      </c>
      <c r="AO3" s="48" t="s">
        <v>200</v>
      </c>
      <c r="AP3" s="48" t="s">
        <v>201</v>
      </c>
      <c r="AQ3" s="48" t="s">
        <v>202</v>
      </c>
      <c r="AR3" s="48" t="s">
        <v>203</v>
      </c>
      <c r="AS3" s="48" t="s">
        <v>204</v>
      </c>
      <c r="AT3" s="48" t="s">
        <v>17</v>
      </c>
      <c r="AU3" s="48" t="s">
        <v>51</v>
      </c>
      <c r="AV3" s="48"/>
      <c r="AW3" s="4" t="s">
        <v>9</v>
      </c>
      <c r="AX3" s="242" t="s">
        <v>69</v>
      </c>
      <c r="AY3" s="243" t="s">
        <v>172</v>
      </c>
      <c r="AZ3" s="243" t="s">
        <v>262</v>
      </c>
      <c r="BA3" s="243" t="s">
        <v>259</v>
      </c>
      <c r="BB3" s="243" t="s">
        <v>258</v>
      </c>
      <c r="BC3" s="243" t="s">
        <v>260</v>
      </c>
      <c r="BD3" s="243" t="s">
        <v>261</v>
      </c>
      <c r="BE3" s="243" t="s">
        <v>263</v>
      </c>
      <c r="BF3" s="243" t="s">
        <v>264</v>
      </c>
      <c r="BG3" s="243" t="s">
        <v>257</v>
      </c>
      <c r="BH3" s="243" t="s">
        <v>168</v>
      </c>
      <c r="BI3" s="243" t="s">
        <v>180</v>
      </c>
      <c r="BJ3" s="243" t="s">
        <v>185</v>
      </c>
    </row>
    <row r="4" spans="1:66">
      <c r="A4" s="5" t="s">
        <v>256</v>
      </c>
      <c r="B4" s="52" t="s">
        <v>30</v>
      </c>
      <c r="C4" s="5"/>
      <c r="D4" s="5"/>
      <c r="E4" s="5" t="s">
        <v>401</v>
      </c>
      <c r="F4" s="9"/>
      <c r="G4" s="14" t="s">
        <v>266</v>
      </c>
      <c r="H4" s="74"/>
      <c r="I4" s="49" t="s">
        <v>105</v>
      </c>
      <c r="J4" s="49" t="s">
        <v>105</v>
      </c>
      <c r="K4" s="49" t="s">
        <v>105</v>
      </c>
      <c r="L4" s="49" t="s">
        <v>105</v>
      </c>
      <c r="M4" s="49" t="s">
        <v>105</v>
      </c>
      <c r="N4" s="49" t="s">
        <v>105</v>
      </c>
      <c r="O4" s="49" t="s">
        <v>105</v>
      </c>
      <c r="P4" s="49" t="s">
        <v>105</v>
      </c>
      <c r="Q4" s="49" t="s">
        <v>105</v>
      </c>
      <c r="R4" s="49" t="s">
        <v>105</v>
      </c>
      <c r="S4" s="49" t="s">
        <v>105</v>
      </c>
      <c r="T4" s="49" t="s">
        <v>105</v>
      </c>
      <c r="U4" s="49" t="s">
        <v>105</v>
      </c>
      <c r="V4" s="49" t="s">
        <v>105</v>
      </c>
      <c r="W4" s="49" t="s">
        <v>105</v>
      </c>
      <c r="X4" s="49" t="s">
        <v>105</v>
      </c>
      <c r="Y4" s="49" t="s">
        <v>105</v>
      </c>
      <c r="Z4" s="49" t="s">
        <v>105</v>
      </c>
      <c r="AA4" s="49" t="s">
        <v>105</v>
      </c>
      <c r="AB4" s="49" t="s">
        <v>105</v>
      </c>
      <c r="AC4" s="49" t="s">
        <v>105</v>
      </c>
      <c r="AD4" s="49" t="s">
        <v>105</v>
      </c>
      <c r="AE4" s="49" t="s">
        <v>105</v>
      </c>
      <c r="AF4" s="49" t="s">
        <v>105</v>
      </c>
      <c r="AG4" s="49" t="s">
        <v>105</v>
      </c>
      <c r="AH4" s="49" t="s">
        <v>105</v>
      </c>
      <c r="AI4" s="49" t="s">
        <v>105</v>
      </c>
      <c r="AJ4" s="49" t="s">
        <v>105</v>
      </c>
      <c r="AK4" s="49" t="s">
        <v>105</v>
      </c>
      <c r="AL4" s="49" t="s">
        <v>105</v>
      </c>
      <c r="AM4" s="49" t="s">
        <v>105</v>
      </c>
      <c r="AN4" s="49" t="s">
        <v>105</v>
      </c>
      <c r="AO4" s="49" t="s">
        <v>105</v>
      </c>
      <c r="AP4" s="49" t="s">
        <v>105</v>
      </c>
      <c r="AQ4" s="49" t="s">
        <v>105</v>
      </c>
      <c r="AR4" s="49" t="s">
        <v>105</v>
      </c>
      <c r="AS4" s="49"/>
      <c r="AT4" s="49"/>
      <c r="AU4" s="49"/>
      <c r="AV4" s="49"/>
      <c r="AX4" s="20" t="s">
        <v>106</v>
      </c>
      <c r="AY4" s="20" t="s">
        <v>106</v>
      </c>
      <c r="AZ4" s="20" t="s">
        <v>106</v>
      </c>
      <c r="BA4" s="20" t="s">
        <v>106</v>
      </c>
      <c r="BB4" s="20" t="s">
        <v>106</v>
      </c>
      <c r="BC4" s="20" t="s">
        <v>106</v>
      </c>
      <c r="BD4" s="20" t="s">
        <v>106</v>
      </c>
      <c r="BE4" s="20" t="s">
        <v>106</v>
      </c>
      <c r="BF4" s="20" t="s">
        <v>106</v>
      </c>
      <c r="BG4" s="20" t="s">
        <v>106</v>
      </c>
      <c r="BH4" s="20" t="s">
        <v>106</v>
      </c>
      <c r="BI4" s="20" t="s">
        <v>105</v>
      </c>
      <c r="BJ4" s="20" t="s">
        <v>105</v>
      </c>
    </row>
    <row r="5" spans="1:66">
      <c r="A5" s="3" t="s">
        <v>207</v>
      </c>
      <c r="B5" s="50" t="s">
        <v>42</v>
      </c>
      <c r="C5" s="65" t="s">
        <v>288</v>
      </c>
      <c r="D5" s="27">
        <v>683.03499999999997</v>
      </c>
      <c r="E5" s="3"/>
      <c r="F5" s="10" t="s">
        <v>26</v>
      </c>
      <c r="G5" s="15" t="s">
        <v>19</v>
      </c>
      <c r="H5" s="76" t="s">
        <v>340</v>
      </c>
      <c r="I5" s="27">
        <v>15.447746173079491</v>
      </c>
      <c r="J5" s="27">
        <v>1.3007497149275418</v>
      </c>
      <c r="K5" s="27">
        <v>11.811352321837646</v>
      </c>
      <c r="L5" s="27">
        <v>0.26371795975633661</v>
      </c>
      <c r="M5" s="27">
        <v>26.458576591358508</v>
      </c>
      <c r="N5" s="27">
        <v>9.7383937699683152</v>
      </c>
      <c r="O5" s="27">
        <v>11.474352393908333</v>
      </c>
      <c r="P5" s="27">
        <v>-5.9030160639299325</v>
      </c>
      <c r="Q5" s="27">
        <v>60.223154023730928</v>
      </c>
      <c r="R5" s="27">
        <v>63.41065547496973</v>
      </c>
      <c r="S5" s="27">
        <v>69.173513201145624</v>
      </c>
      <c r="T5" s="27">
        <v>99.069887620220996</v>
      </c>
      <c r="U5" s="27">
        <v>38.221396264508378</v>
      </c>
      <c r="V5" s="27">
        <v>156.46891167258812</v>
      </c>
      <c r="W5" s="27">
        <v>6.1306605851042866</v>
      </c>
      <c r="X5" s="27">
        <v>3.178184033661613</v>
      </c>
      <c r="Y5" s="27">
        <v>511.92926262601702</v>
      </c>
      <c r="Z5" s="27">
        <v>510.23269767695967</v>
      </c>
      <c r="AA5" s="27">
        <v>18.178208566720624</v>
      </c>
      <c r="AB5" s="27">
        <v>41.608157779840212</v>
      </c>
      <c r="AC5" s="27">
        <v>5.1852035671012473</v>
      </c>
      <c r="AD5" s="27">
        <v>21.120476208634994</v>
      </c>
      <c r="AE5" s="27">
        <v>4.8673924766746506</v>
      </c>
      <c r="AF5" s="27">
        <v>0.92282226656159705</v>
      </c>
      <c r="AG5" s="27">
        <v>5.940636751546613</v>
      </c>
      <c r="AH5" s="27">
        <v>1.0172040678786272</v>
      </c>
      <c r="AI5" s="27">
        <v>6.5977634024649996</v>
      </c>
      <c r="AJ5" s="27">
        <v>1.4388867474521656</v>
      </c>
      <c r="AK5" s="27">
        <v>4.1634179975773584</v>
      </c>
      <c r="AL5" s="27">
        <v>4.2718556056285806</v>
      </c>
      <c r="AM5" s="27">
        <v>0.66971804366344978</v>
      </c>
      <c r="AN5" s="27">
        <v>4.4939360838962159</v>
      </c>
      <c r="AO5" s="27">
        <v>0.49765707035629675</v>
      </c>
      <c r="AP5" s="27">
        <v>17.705577769635411</v>
      </c>
      <c r="AQ5" s="27">
        <v>6.2425613087862981</v>
      </c>
      <c r="AR5" s="27">
        <v>1.5197258702085117</v>
      </c>
      <c r="AS5" s="25">
        <v>1.0366294709289749</v>
      </c>
      <c r="AT5" s="25">
        <f t="shared" ref="AT5:AT29" si="0">O5/L5</f>
        <v>43.509939196064281</v>
      </c>
      <c r="AU5" s="53">
        <f>R5/AB5</f>
        <v>1.5239957464709759</v>
      </c>
      <c r="AV5" s="62" t="s">
        <v>53</v>
      </c>
      <c r="AW5" s="8" t="s">
        <v>282</v>
      </c>
      <c r="AX5" s="22">
        <v>70.037079421873827</v>
      </c>
      <c r="AY5" s="22">
        <v>0.25394391697855945</v>
      </c>
      <c r="AZ5" s="22">
        <v>11.433316438169708</v>
      </c>
      <c r="BA5" s="22">
        <v>2.8555488072402655</v>
      </c>
      <c r="BB5" s="22">
        <v>5.6730958816504973E-2</v>
      </c>
      <c r="BC5" s="22">
        <v>0.68290660510698953</v>
      </c>
      <c r="BD5" s="22">
        <v>1.6342135645915481</v>
      </c>
      <c r="BE5" s="22">
        <v>3.3151102546473474</v>
      </c>
      <c r="BF5" s="22">
        <v>2.4374864228643141</v>
      </c>
      <c r="BG5" s="22">
        <v>3.4135479040160802E-2</v>
      </c>
      <c r="BH5" s="21">
        <v>7.2595281306707751</v>
      </c>
      <c r="BI5" s="24">
        <v>96.559358743195062</v>
      </c>
      <c r="BJ5" s="24">
        <v>477.38159171921882</v>
      </c>
      <c r="BN5" s="18"/>
    </row>
    <row r="6" spans="1:66">
      <c r="A6" s="3" t="s">
        <v>208</v>
      </c>
      <c r="B6" s="51" t="s">
        <v>31</v>
      </c>
      <c r="C6" s="65" t="s">
        <v>289</v>
      </c>
      <c r="D6" s="27">
        <v>690.495</v>
      </c>
      <c r="E6" s="3"/>
      <c r="F6" s="10" t="s">
        <v>24</v>
      </c>
      <c r="G6" s="15" t="s">
        <v>18</v>
      </c>
      <c r="H6" s="76" t="s">
        <v>341</v>
      </c>
      <c r="I6" s="25">
        <v>46.614190005532109</v>
      </c>
      <c r="J6" s="25">
        <v>1.6221773103390864</v>
      </c>
      <c r="K6" s="25">
        <v>16.37765574270551</v>
      </c>
      <c r="L6" s="25">
        <v>0.59324095435186353</v>
      </c>
      <c r="M6" s="25">
        <v>118.44914923262928</v>
      </c>
      <c r="N6" s="25">
        <v>56.492952980378639</v>
      </c>
      <c r="O6" s="25">
        <v>14.313486901208634</v>
      </c>
      <c r="P6" s="25">
        <v>37.457637024789108</v>
      </c>
      <c r="Q6" s="25">
        <v>92.183467795930937</v>
      </c>
      <c r="R6" s="25">
        <v>91.738000028827543</v>
      </c>
      <c r="S6" s="25">
        <v>77.334597320138727</v>
      </c>
      <c r="T6" s="25">
        <v>149.12856462626701</v>
      </c>
      <c r="U6" s="25">
        <v>19.208145535657664</v>
      </c>
      <c r="V6" s="25">
        <v>91.67547747244177</v>
      </c>
      <c r="W6" s="25">
        <v>7.6178270015636969</v>
      </c>
      <c r="X6" s="25">
        <v>5.6652788881959975</v>
      </c>
      <c r="Y6" s="25">
        <v>571.20953286516669</v>
      </c>
      <c r="Z6" s="25">
        <v>571.09374456761293</v>
      </c>
      <c r="AA6" s="25">
        <v>17.116871445084758</v>
      </c>
      <c r="AB6" s="25">
        <v>39.719537867416932</v>
      </c>
      <c r="AC6" s="25">
        <v>4.4437665094132814</v>
      </c>
      <c r="AD6" s="25">
        <v>17.109365253715559</v>
      </c>
      <c r="AE6" s="25">
        <v>3.7560764425604951</v>
      </c>
      <c r="AF6" s="25">
        <v>0.89033535155843235</v>
      </c>
      <c r="AG6" s="25">
        <v>3.5475862427048495</v>
      </c>
      <c r="AH6" s="25">
        <v>0.60045432054945724</v>
      </c>
      <c r="AI6" s="25">
        <v>3.4559575098991413</v>
      </c>
      <c r="AJ6" s="25">
        <v>0.70456659849705727</v>
      </c>
      <c r="AK6" s="25">
        <v>1.9881681839284555</v>
      </c>
      <c r="AL6" s="25">
        <v>2.0366243259113856</v>
      </c>
      <c r="AM6" s="25">
        <v>0.32178010039830651</v>
      </c>
      <c r="AN6" s="25">
        <v>2.5743415808016055</v>
      </c>
      <c r="AO6" s="25">
        <v>0.54468331731735742</v>
      </c>
      <c r="AP6" s="25">
        <v>18.493912787261671</v>
      </c>
      <c r="AQ6" s="25">
        <v>6.8463102790788479</v>
      </c>
      <c r="AR6" s="25">
        <v>2.7663652283474427</v>
      </c>
      <c r="AS6" s="25">
        <v>1.1019690194037814</v>
      </c>
      <c r="AT6" s="25">
        <f t="shared" si="0"/>
        <v>24.127610874145766</v>
      </c>
      <c r="AU6" s="26">
        <f>R6/AB6</f>
        <v>2.3096441941255019</v>
      </c>
      <c r="AV6" s="25"/>
      <c r="AW6" s="18" t="s">
        <v>140</v>
      </c>
      <c r="AX6" s="22">
        <v>62.287783149978154</v>
      </c>
      <c r="AY6" s="22">
        <v>0.5892169574298749</v>
      </c>
      <c r="AZ6" s="22">
        <v>14.249994385415906</v>
      </c>
      <c r="BA6" s="22">
        <v>5.6154797403833383</v>
      </c>
      <c r="BB6" s="22">
        <v>0.11521644770003321</v>
      </c>
      <c r="BC6" s="22">
        <v>2.2152156225162392</v>
      </c>
      <c r="BD6" s="22">
        <v>2.4085586203658291</v>
      </c>
      <c r="BE6" s="22">
        <v>2.8718525127358294</v>
      </c>
      <c r="BF6" s="22">
        <v>2.279791105169684</v>
      </c>
      <c r="BG6" s="22">
        <v>0.10736332763433504</v>
      </c>
      <c r="BH6" s="19">
        <v>7.2595281306707751</v>
      </c>
      <c r="BI6" s="24">
        <v>156.88385520629097</v>
      </c>
      <c r="BJ6" s="24">
        <v>567.73220654085685</v>
      </c>
      <c r="BN6" s="18"/>
    </row>
    <row r="7" spans="1:66">
      <c r="A7" s="3" t="s">
        <v>209</v>
      </c>
      <c r="B7" s="51" t="s">
        <v>32</v>
      </c>
      <c r="C7" s="65" t="s">
        <v>290</v>
      </c>
      <c r="D7" s="27">
        <v>696.92499999999995</v>
      </c>
      <c r="E7" s="3"/>
      <c r="F7" s="10" t="s">
        <v>24</v>
      </c>
      <c r="G7" s="15" t="s">
        <v>18</v>
      </c>
      <c r="H7" s="76" t="s">
        <v>342</v>
      </c>
      <c r="I7" s="25">
        <v>46.977798055938365</v>
      </c>
      <c r="J7" s="25">
        <v>1.6072927689968621</v>
      </c>
      <c r="K7" s="25">
        <v>16.045842490995621</v>
      </c>
      <c r="L7" s="25">
        <v>0.64356113347154431</v>
      </c>
      <c r="M7" s="25">
        <v>125.20159540423498</v>
      </c>
      <c r="N7" s="25">
        <v>58.589633413467418</v>
      </c>
      <c r="O7" s="25">
        <v>14.139415464834004</v>
      </c>
      <c r="P7" s="25">
        <v>37.40417119592243</v>
      </c>
      <c r="Q7" s="25">
        <v>94.94792263730875</v>
      </c>
      <c r="R7" s="25">
        <v>97.342918727734769</v>
      </c>
      <c r="S7" s="25">
        <v>78.817943595842934</v>
      </c>
      <c r="T7" s="25">
        <v>150.57779599661077</v>
      </c>
      <c r="U7" s="25">
        <v>19.331903207923997</v>
      </c>
      <c r="V7" s="25">
        <v>97.135045679865414</v>
      </c>
      <c r="W7" s="25">
        <v>8.0684217443464981</v>
      </c>
      <c r="X7" s="25">
        <v>5.8605918610621597</v>
      </c>
      <c r="Y7" s="25">
        <v>505.1741727417583</v>
      </c>
      <c r="Z7" s="25">
        <v>502.84084987028785</v>
      </c>
      <c r="AA7" s="25">
        <v>17.606910898108005</v>
      </c>
      <c r="AB7" s="25">
        <v>40.721697917407909</v>
      </c>
      <c r="AC7" s="25">
        <v>4.6068821426258113</v>
      </c>
      <c r="AD7" s="25">
        <v>17.679837896968841</v>
      </c>
      <c r="AE7" s="25">
        <v>3.8514872999348704</v>
      </c>
      <c r="AF7" s="25">
        <v>0.91918840518289469</v>
      </c>
      <c r="AG7" s="25">
        <v>3.6672385598744683</v>
      </c>
      <c r="AH7" s="25">
        <v>0.61297358927062517</v>
      </c>
      <c r="AI7" s="25">
        <v>3.518896338622163</v>
      </c>
      <c r="AJ7" s="25">
        <v>0.71332004820866246</v>
      </c>
      <c r="AK7" s="25">
        <v>2.0375825708002258</v>
      </c>
      <c r="AL7" s="25">
        <v>2.0082009613191909</v>
      </c>
      <c r="AM7" s="25">
        <v>0.31816686027327468</v>
      </c>
      <c r="AN7" s="25">
        <v>2.6851190672701222</v>
      </c>
      <c r="AO7" s="25">
        <v>0.59016584208203504</v>
      </c>
      <c r="AP7" s="25">
        <v>18.030389995790067</v>
      </c>
      <c r="AQ7" s="25">
        <v>7.011685611187259</v>
      </c>
      <c r="AR7" s="25">
        <v>2.3048066021493274</v>
      </c>
      <c r="AS7" s="25">
        <v>1.09315347339879</v>
      </c>
      <c r="AT7" s="25">
        <f t="shared" si="0"/>
        <v>21.97058636615008</v>
      </c>
      <c r="AU7" s="26">
        <f t="shared" ref="AU7:AU16" si="1">R7/AB7</f>
        <v>2.3904435155225232</v>
      </c>
      <c r="AV7" s="25"/>
      <c r="AW7" s="18" t="s">
        <v>141</v>
      </c>
      <c r="AX7" s="22">
        <v>61.029681158495826</v>
      </c>
      <c r="AY7" s="22">
        <v>0.6348312014137254</v>
      </c>
      <c r="AZ7" s="22">
        <v>14.945593784095918</v>
      </c>
      <c r="BA7" s="22">
        <v>6.7753274143578244</v>
      </c>
      <c r="BB7" s="22">
        <v>6.9045457534084823E-2</v>
      </c>
      <c r="BC7" s="22">
        <v>2.1293204970898931</v>
      </c>
      <c r="BD7" s="22">
        <v>2.2679417363315797</v>
      </c>
      <c r="BE7" s="22">
        <v>2.7962005959217899</v>
      </c>
      <c r="BF7" s="22">
        <v>2.2882297747360143</v>
      </c>
      <c r="BG7" s="22">
        <v>9.8654250669572896E-2</v>
      </c>
      <c r="BH7" s="19">
        <v>6.965174129353775</v>
      </c>
      <c r="BI7" s="24">
        <v>159.06097131067355</v>
      </c>
      <c r="BJ7" s="24">
        <v>504.31885754279335</v>
      </c>
      <c r="BN7" s="18"/>
    </row>
    <row r="8" spans="1:66">
      <c r="A8" s="3" t="s">
        <v>210</v>
      </c>
      <c r="B8" s="51" t="s">
        <v>33</v>
      </c>
      <c r="C8" s="65" t="s">
        <v>291</v>
      </c>
      <c r="D8" s="27">
        <v>704.28</v>
      </c>
      <c r="E8" s="3"/>
      <c r="F8" s="10" t="s">
        <v>24</v>
      </c>
      <c r="G8" s="15" t="s">
        <v>18</v>
      </c>
      <c r="H8" s="76" t="s">
        <v>343</v>
      </c>
      <c r="I8" s="25">
        <v>42.547119572116522</v>
      </c>
      <c r="J8" s="25">
        <v>1.3895366357793848</v>
      </c>
      <c r="K8" s="25">
        <v>17.987573464446236</v>
      </c>
      <c r="L8" s="25">
        <v>0.65755927774676592</v>
      </c>
      <c r="M8" s="25">
        <v>137.35803603102013</v>
      </c>
      <c r="N8" s="25">
        <v>51.14741722193736</v>
      </c>
      <c r="O8" s="25">
        <v>15.456771129666302</v>
      </c>
      <c r="P8" s="25">
        <v>33.310105931435757</v>
      </c>
      <c r="Q8" s="25">
        <v>104.36172046517629</v>
      </c>
      <c r="R8" s="25">
        <v>93.376731735071914</v>
      </c>
      <c r="S8" s="25">
        <v>68.292143626676094</v>
      </c>
      <c r="T8" s="25">
        <v>178.83769387112494</v>
      </c>
      <c r="U8" s="25">
        <v>18.019086126523362</v>
      </c>
      <c r="V8" s="25">
        <v>84.42100366553737</v>
      </c>
      <c r="W8" s="25">
        <v>6.8547405599022646</v>
      </c>
      <c r="X8" s="25">
        <v>5.3458474689158217</v>
      </c>
      <c r="Y8" s="25">
        <v>489.79964250982334</v>
      </c>
      <c r="Z8" s="25">
        <v>489.77935800046401</v>
      </c>
      <c r="AA8" s="25">
        <v>15.327663056340391</v>
      </c>
      <c r="AB8" s="25">
        <v>35.732392727361791</v>
      </c>
      <c r="AC8" s="25">
        <v>4.0952749288051429</v>
      </c>
      <c r="AD8" s="25">
        <v>15.795783843815707</v>
      </c>
      <c r="AE8" s="25">
        <v>3.533106024176798</v>
      </c>
      <c r="AF8" s="25">
        <v>0.89152149704348982</v>
      </c>
      <c r="AG8" s="25">
        <v>3.3847470013802443</v>
      </c>
      <c r="AH8" s="25">
        <v>0.57207035149564378</v>
      </c>
      <c r="AI8" s="25">
        <v>3.2845086574566915</v>
      </c>
      <c r="AJ8" s="25">
        <v>0.67172444089559114</v>
      </c>
      <c r="AK8" s="25">
        <v>1.8814821738038394</v>
      </c>
      <c r="AL8" s="25">
        <v>1.8507519583660734</v>
      </c>
      <c r="AM8" s="25">
        <v>0.29325482300006761</v>
      </c>
      <c r="AN8" s="25">
        <v>2.3714999175491807</v>
      </c>
      <c r="AO8" s="25">
        <v>0.49245494547328306</v>
      </c>
      <c r="AP8" s="25">
        <v>16.628732271173472</v>
      </c>
      <c r="AQ8" s="25">
        <v>5.8631402833359134</v>
      </c>
      <c r="AR8" s="25">
        <v>1.8860080769261622</v>
      </c>
      <c r="AS8" s="25">
        <v>1.0901180252358067</v>
      </c>
      <c r="AT8" s="25">
        <f t="shared" si="0"/>
        <v>23.506277917074563</v>
      </c>
      <c r="AU8" s="26">
        <f t="shared" si="1"/>
        <v>2.6132235937161141</v>
      </c>
      <c r="AV8" s="25"/>
      <c r="AW8" s="18" t="s">
        <v>142</v>
      </c>
      <c r="AX8" s="22">
        <v>62.168219999228882</v>
      </c>
      <c r="AY8" s="22">
        <v>0.64389441075082288</v>
      </c>
      <c r="AZ8" s="22">
        <v>15.069444058760661</v>
      </c>
      <c r="BA8" s="22">
        <v>5.6480581501914067</v>
      </c>
      <c r="BB8" s="22">
        <v>5.952975309874696E-2</v>
      </c>
      <c r="BC8" s="22">
        <v>2.0840407457717682</v>
      </c>
      <c r="BD8" s="22">
        <v>3.0004853971388075</v>
      </c>
      <c r="BE8" s="22">
        <v>3.0445027422566024</v>
      </c>
      <c r="BF8" s="22">
        <v>2.0318999966567115</v>
      </c>
      <c r="BG8" s="22">
        <v>9.6078592299208954E-2</v>
      </c>
      <c r="BH8" s="19">
        <v>6.153846153846378</v>
      </c>
      <c r="BI8" s="24">
        <v>185.92887122457731</v>
      </c>
      <c r="BJ8" s="24">
        <v>484.60579091132581</v>
      </c>
    </row>
    <row r="9" spans="1:66">
      <c r="A9" s="3" t="s">
        <v>211</v>
      </c>
      <c r="B9" s="51" t="s">
        <v>33</v>
      </c>
      <c r="C9" s="65" t="s">
        <v>292</v>
      </c>
      <c r="D9" s="27">
        <v>705.01</v>
      </c>
      <c r="E9" s="3"/>
      <c r="F9" s="10" t="s">
        <v>24</v>
      </c>
      <c r="G9" s="15" t="s">
        <v>18</v>
      </c>
      <c r="H9" s="76" t="s">
        <v>344</v>
      </c>
      <c r="I9" s="25">
        <v>41.297313989180253</v>
      </c>
      <c r="J9" s="25">
        <v>1.4808929559671269</v>
      </c>
      <c r="K9" s="25">
        <v>16.369457381585597</v>
      </c>
      <c r="L9" s="25">
        <v>0.56565350922046154</v>
      </c>
      <c r="M9" s="25">
        <v>108.87011853115533</v>
      </c>
      <c r="N9" s="25">
        <v>51.274809548151474</v>
      </c>
      <c r="O9" s="25">
        <v>9.0695308464502205</v>
      </c>
      <c r="P9" s="25">
        <v>24.246080224418023</v>
      </c>
      <c r="Q9" s="25">
        <v>84.239891175003692</v>
      </c>
      <c r="R9" s="25">
        <v>81.99800780121808</v>
      </c>
      <c r="S9" s="25">
        <v>71.160257325148109</v>
      </c>
      <c r="T9" s="25">
        <v>138.93392394183621</v>
      </c>
      <c r="U9" s="25">
        <v>21.894555852298609</v>
      </c>
      <c r="V9" s="25">
        <v>96.973176195224653</v>
      </c>
      <c r="W9" s="25">
        <v>6.8859918639474031</v>
      </c>
      <c r="X9" s="25">
        <v>5.1788151453977846</v>
      </c>
      <c r="Y9" s="25">
        <v>495.26383695372351</v>
      </c>
      <c r="Z9" s="25">
        <v>494.38019683341327</v>
      </c>
      <c r="AA9" s="25">
        <v>15.916022308303234</v>
      </c>
      <c r="AB9" s="25">
        <v>36.980126888528645</v>
      </c>
      <c r="AC9" s="25">
        <v>4.303692053400896</v>
      </c>
      <c r="AD9" s="25">
        <v>16.848287121740796</v>
      </c>
      <c r="AE9" s="25">
        <v>3.8358484950162581</v>
      </c>
      <c r="AF9" s="25">
        <v>0.90759495247713606</v>
      </c>
      <c r="AG9" s="25">
        <v>3.8354832803418057</v>
      </c>
      <c r="AH9" s="25">
        <v>0.65757557395262833</v>
      </c>
      <c r="AI9" s="25">
        <v>3.8928365824857778</v>
      </c>
      <c r="AJ9" s="25">
        <v>0.79966816237159666</v>
      </c>
      <c r="AK9" s="25">
        <v>2.2667830767022323</v>
      </c>
      <c r="AL9" s="25">
        <v>2.3090175993727069</v>
      </c>
      <c r="AM9" s="25">
        <v>0.36075046150947848</v>
      </c>
      <c r="AN9" s="25">
        <v>2.7510098280997379</v>
      </c>
      <c r="AO9" s="25">
        <v>0.49573811015775093</v>
      </c>
      <c r="AP9" s="25">
        <v>16.072701856507059</v>
      </c>
      <c r="AQ9" s="25">
        <v>6.2994915702315613</v>
      </c>
      <c r="AR9" s="25">
        <v>2.0576310877678914</v>
      </c>
      <c r="AS9" s="25">
        <v>1.0810969888793163</v>
      </c>
      <c r="AT9" s="25">
        <f t="shared" si="0"/>
        <v>16.033721524947531</v>
      </c>
      <c r="AU9" s="26">
        <f t="shared" si="1"/>
        <v>2.2173533381426584</v>
      </c>
      <c r="AV9" s="25"/>
      <c r="AW9" s="18" t="s">
        <v>143</v>
      </c>
      <c r="AX9" s="22">
        <v>65.447927203327907</v>
      </c>
      <c r="AY9" s="22">
        <v>0.54389285258022091</v>
      </c>
      <c r="AZ9" s="22">
        <v>13.751793869976142</v>
      </c>
      <c r="BA9" s="22">
        <v>4.5054253245585016</v>
      </c>
      <c r="BB9" s="22">
        <v>5.5984867693866291E-2</v>
      </c>
      <c r="BC9" s="22">
        <v>1.800524813299067</v>
      </c>
      <c r="BD9" s="22">
        <v>1.9767797283555146</v>
      </c>
      <c r="BE9" s="22">
        <v>2.9647747798982671</v>
      </c>
      <c r="BF9" s="22">
        <v>2.170786672942961</v>
      </c>
      <c r="BG9" s="22">
        <v>8.880319406133283E-2</v>
      </c>
      <c r="BH9" s="19">
        <v>6.6933066933062175</v>
      </c>
      <c r="BI9" s="24">
        <v>146.18318512359332</v>
      </c>
      <c r="BJ9" s="24">
        <v>491.53582129010346</v>
      </c>
    </row>
    <row r="10" spans="1:66">
      <c r="A10" s="3" t="s">
        <v>212</v>
      </c>
      <c r="B10" s="51" t="s">
        <v>355</v>
      </c>
      <c r="C10" s="66" t="s">
        <v>299</v>
      </c>
      <c r="D10" s="27">
        <v>720.24</v>
      </c>
      <c r="E10" s="3"/>
      <c r="F10" s="10" t="s">
        <v>25</v>
      </c>
      <c r="G10" s="15" t="s">
        <v>18</v>
      </c>
      <c r="H10" s="77" t="s">
        <v>364</v>
      </c>
      <c r="I10" s="27">
        <v>43.038257393162873</v>
      </c>
      <c r="J10" s="27">
        <v>1.8194676896040574</v>
      </c>
      <c r="K10" s="27">
        <v>16.450276172620885</v>
      </c>
      <c r="L10" s="27">
        <v>0.58181929315813463</v>
      </c>
      <c r="M10" s="27">
        <v>114.77288436159805</v>
      </c>
      <c r="N10" s="27">
        <v>56.444337708046248</v>
      </c>
      <c r="O10" s="27">
        <v>13.344919340760583</v>
      </c>
      <c r="P10" s="27">
        <v>22.566741215854513</v>
      </c>
      <c r="Q10" s="27">
        <v>85.850937615534903</v>
      </c>
      <c r="R10" s="27">
        <v>104.88479413934411</v>
      </c>
      <c r="S10" s="27">
        <v>85.511867974024184</v>
      </c>
      <c r="T10" s="27">
        <v>135.02911356635337</v>
      </c>
      <c r="U10" s="27">
        <v>20.780512831963058</v>
      </c>
      <c r="V10" s="27">
        <v>94.584148399388852</v>
      </c>
      <c r="W10" s="27">
        <v>8.5736676936527658</v>
      </c>
      <c r="X10" s="27">
        <v>6.160724930650554</v>
      </c>
      <c r="Y10" s="27">
        <v>554.35005518692219</v>
      </c>
      <c r="Z10" s="27">
        <v>552.62553083269722</v>
      </c>
      <c r="AA10" s="27">
        <v>17.983139649700306</v>
      </c>
      <c r="AB10" s="27">
        <v>41.797807909380808</v>
      </c>
      <c r="AC10" s="27">
        <v>5.1120225190985593</v>
      </c>
      <c r="AD10" s="27">
        <v>18.867159139202759</v>
      </c>
      <c r="AE10" s="27">
        <v>3.9073614133039003</v>
      </c>
      <c r="AF10" s="27">
        <v>0.90497651684709246</v>
      </c>
      <c r="AG10" s="27">
        <v>3.8866397791125884</v>
      </c>
      <c r="AH10" s="27">
        <v>0.64401732609118989</v>
      </c>
      <c r="AI10" s="27">
        <v>3.8623119111156745</v>
      </c>
      <c r="AJ10" s="27">
        <v>0.81489705418859582</v>
      </c>
      <c r="AK10" s="27">
        <v>2.3638936209967678</v>
      </c>
      <c r="AL10" s="27">
        <v>2.3851372584591792</v>
      </c>
      <c r="AM10" s="27">
        <v>0.37293446270505104</v>
      </c>
      <c r="AN10" s="27">
        <v>2.5886767826250492</v>
      </c>
      <c r="AO10" s="27">
        <v>0.61325757437294226</v>
      </c>
      <c r="AP10" s="27">
        <v>18.501091583213704</v>
      </c>
      <c r="AQ10" s="27">
        <v>7.630375511231752</v>
      </c>
      <c r="AR10" s="27">
        <v>3.4787780375570274</v>
      </c>
      <c r="AS10" s="25">
        <v>1.0544545826363931</v>
      </c>
      <c r="AT10" s="25">
        <f t="shared" si="0"/>
        <v>22.936536305497732</v>
      </c>
      <c r="AU10" s="26">
        <f t="shared" si="1"/>
        <v>2.5093371969826319</v>
      </c>
      <c r="AV10" s="25"/>
      <c r="AW10" s="8" t="s">
        <v>274</v>
      </c>
      <c r="AX10" s="22">
        <v>62.479030552364819</v>
      </c>
      <c r="AY10" s="22">
        <v>0.60876025118949784</v>
      </c>
      <c r="AZ10" s="22">
        <v>14.166723036841088</v>
      </c>
      <c r="BA10" s="22">
        <v>5.664898425880124</v>
      </c>
      <c r="BB10" s="22">
        <v>8.6251337241741305E-2</v>
      </c>
      <c r="BC10" s="22">
        <v>2.1620097072572895</v>
      </c>
      <c r="BD10" s="22">
        <v>1.6856020525280986</v>
      </c>
      <c r="BE10" s="22">
        <v>3.1839966043616466</v>
      </c>
      <c r="BF10" s="22">
        <v>2.3838861008160448</v>
      </c>
      <c r="BG10" s="22">
        <v>8.6334439011833825E-2</v>
      </c>
      <c r="BH10" s="19">
        <v>7.4925074925078201</v>
      </c>
      <c r="BI10" s="24">
        <v>138.88181961291261</v>
      </c>
      <c r="BJ10" s="24">
        <v>544.47604259259811</v>
      </c>
      <c r="BN10" s="8" t="s">
        <v>165</v>
      </c>
    </row>
    <row r="11" spans="1:66">
      <c r="A11" s="3" t="s">
        <v>213</v>
      </c>
      <c r="B11" s="51" t="s">
        <v>35</v>
      </c>
      <c r="C11" s="65" t="s">
        <v>293</v>
      </c>
      <c r="D11" s="27">
        <v>771.66</v>
      </c>
      <c r="E11" s="3"/>
      <c r="F11" s="10" t="s">
        <v>24</v>
      </c>
      <c r="G11" s="15" t="s">
        <v>18</v>
      </c>
      <c r="H11" s="76" t="s">
        <v>356</v>
      </c>
      <c r="I11" s="27">
        <v>41.890006201950847</v>
      </c>
      <c r="J11" s="27">
        <v>1.9322077994801194</v>
      </c>
      <c r="K11" s="27">
        <v>21.61088017558972</v>
      </c>
      <c r="L11" s="27">
        <v>0.73773803958472661</v>
      </c>
      <c r="M11" s="27">
        <v>147.99543468050487</v>
      </c>
      <c r="N11" s="27">
        <v>67.316083259519544</v>
      </c>
      <c r="O11" s="27">
        <v>18.074407991615473</v>
      </c>
      <c r="P11" s="27">
        <v>29.484612941708221</v>
      </c>
      <c r="Q11" s="27">
        <v>77.826361017263991</v>
      </c>
      <c r="R11" s="27">
        <v>106.43737800180921</v>
      </c>
      <c r="S11" s="27">
        <v>84.941757405574151</v>
      </c>
      <c r="T11" s="27">
        <v>241.15032883270055</v>
      </c>
      <c r="U11" s="27">
        <v>23.832366966296668</v>
      </c>
      <c r="V11" s="27">
        <v>106.45502228072954</v>
      </c>
      <c r="W11" s="27">
        <v>8.8319899844685921</v>
      </c>
      <c r="X11" s="27">
        <v>5.6629649375662492</v>
      </c>
      <c r="Y11" s="27">
        <v>750.61093394914531</v>
      </c>
      <c r="Z11" s="27">
        <v>746.19783030509393</v>
      </c>
      <c r="AA11" s="27">
        <v>19.823965904245167</v>
      </c>
      <c r="AB11" s="27">
        <v>44.191971043830193</v>
      </c>
      <c r="AC11" s="27">
        <v>5.3376224894011832</v>
      </c>
      <c r="AD11" s="27">
        <v>20.995852333462203</v>
      </c>
      <c r="AE11" s="27">
        <v>4.7818856903967948</v>
      </c>
      <c r="AF11" s="27">
        <v>1.2469834164318931</v>
      </c>
      <c r="AG11" s="27">
        <v>4.8934574648637188</v>
      </c>
      <c r="AH11" s="27">
        <v>0.81364210472750886</v>
      </c>
      <c r="AI11" s="27">
        <v>4.6951948893751254</v>
      </c>
      <c r="AJ11" s="27">
        <v>0.96975628325158836</v>
      </c>
      <c r="AK11" s="27">
        <v>2.7008087201999587</v>
      </c>
      <c r="AL11" s="27">
        <v>2.707076202271792</v>
      </c>
      <c r="AM11" s="27">
        <v>0.42581497765834131</v>
      </c>
      <c r="AN11" s="27">
        <v>2.9181031538055313</v>
      </c>
      <c r="AO11" s="27">
        <v>0.66370298049564425</v>
      </c>
      <c r="AP11" s="27">
        <v>18.047213686363023</v>
      </c>
      <c r="AQ11" s="27">
        <v>7.1699270497440182</v>
      </c>
      <c r="AR11" s="27">
        <v>2.7816498176947055</v>
      </c>
      <c r="AS11" s="25">
        <v>1.0391486660835667</v>
      </c>
      <c r="AT11" s="25">
        <f t="shared" si="0"/>
        <v>24.499764173458608</v>
      </c>
      <c r="AU11" s="26">
        <f t="shared" si="1"/>
        <v>2.4085229847802712</v>
      </c>
      <c r="AV11" s="25"/>
      <c r="AW11" s="8" t="s">
        <v>283</v>
      </c>
      <c r="AX11" s="22">
        <v>49.856398214068513</v>
      </c>
      <c r="AY11" s="22">
        <v>0.73780918584467736</v>
      </c>
      <c r="AZ11" s="22">
        <v>17.820775982707701</v>
      </c>
      <c r="BA11" s="22">
        <v>9.4486064826204323</v>
      </c>
      <c r="BB11" s="22">
        <v>0.20192539955805638</v>
      </c>
      <c r="BC11" s="22">
        <v>3.0857360946024937</v>
      </c>
      <c r="BD11" s="22">
        <v>5.3481013220381577</v>
      </c>
      <c r="BE11" s="22">
        <v>3.2758697938013288</v>
      </c>
      <c r="BF11" s="22">
        <v>2.5768430846541897</v>
      </c>
      <c r="BG11" s="22">
        <v>0.15542694759662506</v>
      </c>
      <c r="BH11" s="21">
        <v>7.4925074925078201</v>
      </c>
      <c r="BI11" s="24">
        <v>241.76543846224473</v>
      </c>
      <c r="BJ11" s="24">
        <v>735.24586240312647</v>
      </c>
    </row>
    <row r="12" spans="1:66">
      <c r="A12" s="3" t="s">
        <v>214</v>
      </c>
      <c r="B12" s="51" t="s">
        <v>36</v>
      </c>
      <c r="C12" s="65" t="s">
        <v>289</v>
      </c>
      <c r="D12" s="27">
        <v>810.06</v>
      </c>
      <c r="E12" s="3"/>
      <c r="F12" s="10" t="s">
        <v>27</v>
      </c>
      <c r="G12" s="15" t="s">
        <v>18</v>
      </c>
      <c r="H12" s="76" t="s">
        <v>357</v>
      </c>
      <c r="I12" s="27">
        <v>40.954553843021102</v>
      </c>
      <c r="J12" s="27">
        <v>1.9849146308929495</v>
      </c>
      <c r="K12" s="27">
        <v>16.896838806398279</v>
      </c>
      <c r="L12" s="27">
        <v>0.65263969078190343</v>
      </c>
      <c r="M12" s="27">
        <v>123.8760583344317</v>
      </c>
      <c r="N12" s="27">
        <v>51.262525478396299</v>
      </c>
      <c r="O12" s="27">
        <v>16.743122370759412</v>
      </c>
      <c r="P12" s="27">
        <v>25.489698133199216</v>
      </c>
      <c r="Q12" s="27">
        <v>83.277280373408104</v>
      </c>
      <c r="R12" s="27">
        <v>99.725144972944605</v>
      </c>
      <c r="S12" s="27">
        <v>89.697149744569572</v>
      </c>
      <c r="T12" s="27">
        <v>193.15698578256092</v>
      </c>
      <c r="U12" s="27">
        <v>22.517854568358324</v>
      </c>
      <c r="V12" s="27">
        <v>120.12924684540238</v>
      </c>
      <c r="W12" s="27">
        <v>9.4126729268666907</v>
      </c>
      <c r="X12" s="27">
        <v>6.0479839147741989</v>
      </c>
      <c r="Y12" s="27">
        <v>577.08653260618098</v>
      </c>
      <c r="Z12" s="27">
        <v>573.2909550541201</v>
      </c>
      <c r="AA12" s="27">
        <v>22.28186932295165</v>
      </c>
      <c r="AB12" s="27">
        <v>49.69056860805992</v>
      </c>
      <c r="AC12" s="27">
        <v>5.9855112686317966</v>
      </c>
      <c r="AD12" s="27">
        <v>23.329294768735753</v>
      </c>
      <c r="AE12" s="27">
        <v>4.7587035311900321</v>
      </c>
      <c r="AF12" s="27">
        <v>1.1739614200732176</v>
      </c>
      <c r="AG12" s="27">
        <v>4.7621664675783162</v>
      </c>
      <c r="AH12" s="27">
        <v>0.76241334054404231</v>
      </c>
      <c r="AI12" s="27">
        <v>4.5027492254140036</v>
      </c>
      <c r="AJ12" s="27">
        <v>0.92001045108534796</v>
      </c>
      <c r="AK12" s="27">
        <v>2.5802464231423059</v>
      </c>
      <c r="AL12" s="27">
        <v>2.5896468828257801</v>
      </c>
      <c r="AM12" s="27">
        <v>0.39470111118350626</v>
      </c>
      <c r="AN12" s="27">
        <v>3.2500021069776546</v>
      </c>
      <c r="AO12" s="27">
        <v>0.71588701017422895</v>
      </c>
      <c r="AP12" s="27">
        <v>20.643353976306834</v>
      </c>
      <c r="AQ12" s="27">
        <v>8.3146274082968148</v>
      </c>
      <c r="AR12" s="27">
        <v>2.1060575484801176</v>
      </c>
      <c r="AS12" s="25">
        <v>1.0407610700923413</v>
      </c>
      <c r="AT12" s="25">
        <f t="shared" si="0"/>
        <v>25.654465407551445</v>
      </c>
      <c r="AU12" s="26">
        <f t="shared" si="1"/>
        <v>2.0069229990008397</v>
      </c>
      <c r="AV12" s="25"/>
      <c r="AW12" s="18" t="s">
        <v>284</v>
      </c>
      <c r="AX12" s="22">
        <v>62.561284235801281</v>
      </c>
      <c r="AY12" s="22">
        <v>0.63365900587917712</v>
      </c>
      <c r="AZ12" s="22">
        <v>14.728457312131034</v>
      </c>
      <c r="BA12" s="22">
        <v>5.4772654948977895</v>
      </c>
      <c r="BB12" s="22">
        <v>0.35475221267990176</v>
      </c>
      <c r="BC12" s="22">
        <v>2.2497893144664682</v>
      </c>
      <c r="BD12" s="22">
        <v>3.1776138180218054</v>
      </c>
      <c r="BE12" s="22">
        <v>2.5407778512126269</v>
      </c>
      <c r="BF12" s="22">
        <v>2.480991119378797</v>
      </c>
      <c r="BG12" s="22">
        <v>0.14064773077003251</v>
      </c>
      <c r="BH12" s="21">
        <v>5.6547619047610862</v>
      </c>
      <c r="BI12" s="24">
        <v>193.97960926538275</v>
      </c>
      <c r="BJ12" s="24">
        <v>549.94264753679658</v>
      </c>
      <c r="BN12" s="8" t="s">
        <v>166</v>
      </c>
    </row>
    <row r="13" spans="1:66">
      <c r="A13" s="3" t="s">
        <v>215</v>
      </c>
      <c r="B13" s="51" t="s">
        <v>43</v>
      </c>
      <c r="C13" s="67" t="s">
        <v>302</v>
      </c>
      <c r="D13" s="27">
        <v>817.48500000000001</v>
      </c>
      <c r="E13" s="3"/>
      <c r="F13" s="10" t="s">
        <v>46</v>
      </c>
      <c r="G13" s="15" t="s">
        <v>18</v>
      </c>
      <c r="H13" s="78" t="s">
        <v>367</v>
      </c>
      <c r="I13" s="27">
        <v>44.071785724160996</v>
      </c>
      <c r="J13" s="27">
        <v>1.8859470799857467</v>
      </c>
      <c r="K13" s="27">
        <v>21.750554113871974</v>
      </c>
      <c r="L13" s="27">
        <v>0.65304215980936542</v>
      </c>
      <c r="M13" s="27">
        <v>122.46925331157153</v>
      </c>
      <c r="N13" s="27">
        <v>52.709920653524719</v>
      </c>
      <c r="O13" s="27">
        <v>14.704952028236358</v>
      </c>
      <c r="P13" s="27">
        <v>31.450311765854668</v>
      </c>
      <c r="Q13" s="27">
        <v>81.150842439300121</v>
      </c>
      <c r="R13" s="27">
        <v>86.712733384374957</v>
      </c>
      <c r="S13" s="27">
        <v>91.358770253285712</v>
      </c>
      <c r="T13" s="27">
        <v>144.09150703021197</v>
      </c>
      <c r="U13" s="27">
        <v>23.456592356741744</v>
      </c>
      <c r="V13" s="27">
        <v>116.04887208345392</v>
      </c>
      <c r="W13" s="27">
        <v>7.6175715638847379</v>
      </c>
      <c r="X13" s="27">
        <v>6.5894578763168239</v>
      </c>
      <c r="Y13" s="27">
        <v>410.27330360216291</v>
      </c>
      <c r="Z13" s="27">
        <v>409.09717053598939</v>
      </c>
      <c r="AA13" s="27">
        <v>18.223674961624084</v>
      </c>
      <c r="AB13" s="27">
        <v>45.087207673337602</v>
      </c>
      <c r="AC13" s="27">
        <v>4.9400387647067534</v>
      </c>
      <c r="AD13" s="27">
        <v>19.459241370251306</v>
      </c>
      <c r="AE13" s="27">
        <v>4.3187006293260994</v>
      </c>
      <c r="AF13" s="27">
        <v>1.0438933404594199</v>
      </c>
      <c r="AG13" s="27">
        <v>4.4597337636616983</v>
      </c>
      <c r="AH13" s="27">
        <v>0.75207559060971341</v>
      </c>
      <c r="AI13" s="27">
        <v>4.3947778912611506</v>
      </c>
      <c r="AJ13" s="27">
        <v>0.90149422344256425</v>
      </c>
      <c r="AK13" s="27">
        <v>2.5954149553796024</v>
      </c>
      <c r="AL13" s="27">
        <v>2.6191113538432633</v>
      </c>
      <c r="AM13" s="27">
        <v>0.41236646483473127</v>
      </c>
      <c r="AN13" s="27">
        <v>3.2534106785528025</v>
      </c>
      <c r="AO13" s="27">
        <v>0.59115106885856816</v>
      </c>
      <c r="AP13" s="27">
        <v>16.019612299272929</v>
      </c>
      <c r="AQ13" s="27">
        <v>7.5460851968710054</v>
      </c>
      <c r="AR13" s="27">
        <v>1.5185705216641823</v>
      </c>
      <c r="AS13" s="25">
        <v>1.1494066121779767</v>
      </c>
      <c r="AT13" s="25">
        <f t="shared" si="0"/>
        <v>22.517615145290151</v>
      </c>
      <c r="AU13" s="26">
        <f t="shared" si="1"/>
        <v>1.9232225249480837</v>
      </c>
      <c r="AV13" s="25"/>
      <c r="AW13" s="8" t="s">
        <v>157</v>
      </c>
      <c r="AX13" s="22">
        <v>63.170708881778886</v>
      </c>
      <c r="AY13" s="22">
        <v>0.61875810536179476</v>
      </c>
      <c r="AZ13" s="22">
        <v>15.072007705461155</v>
      </c>
      <c r="BA13" s="22">
        <v>5.9944659383604071</v>
      </c>
      <c r="BB13" s="22">
        <v>6.1753785950445748E-2</v>
      </c>
      <c r="BC13" s="22">
        <v>1.7983370902091071</v>
      </c>
      <c r="BD13" s="22">
        <v>2.2101820953037388</v>
      </c>
      <c r="BE13" s="22">
        <v>2.8388365991924158</v>
      </c>
      <c r="BF13" s="22">
        <v>2.4743629468135429</v>
      </c>
      <c r="BG13" s="22">
        <v>0.10582494680741784</v>
      </c>
      <c r="BH13" s="19">
        <v>5.6547619047610862</v>
      </c>
      <c r="BI13" s="24">
        <v>142.82565783342636</v>
      </c>
      <c r="BJ13" s="24">
        <v>371.70734608030608</v>
      </c>
      <c r="BN13" s="8" t="s">
        <v>167</v>
      </c>
    </row>
    <row r="14" spans="1:66">
      <c r="A14" s="3" t="s">
        <v>216</v>
      </c>
      <c r="B14" s="51" t="s">
        <v>43</v>
      </c>
      <c r="C14" s="67" t="s">
        <v>303</v>
      </c>
      <c r="D14" s="27">
        <v>817.60500000000002</v>
      </c>
      <c r="E14" s="10"/>
      <c r="F14" s="10" t="s">
        <v>46</v>
      </c>
      <c r="G14" s="15" t="s">
        <v>18</v>
      </c>
      <c r="H14" s="78" t="s">
        <v>368</v>
      </c>
      <c r="I14" s="27">
        <v>34.058118307147843</v>
      </c>
      <c r="J14" s="27">
        <v>1.4657274464953103</v>
      </c>
      <c r="K14" s="27">
        <v>29.592210185688717</v>
      </c>
      <c r="L14" s="27">
        <v>0.83736631625745528</v>
      </c>
      <c r="M14" s="27">
        <v>219.95255451533015</v>
      </c>
      <c r="N14" s="27">
        <v>43.542947951825873</v>
      </c>
      <c r="O14" s="27">
        <v>19.212133325616616</v>
      </c>
      <c r="P14" s="27">
        <v>27.350600508273203</v>
      </c>
      <c r="Q14" s="27">
        <v>133.1118802672477</v>
      </c>
      <c r="R14" s="27">
        <v>92.840717480306807</v>
      </c>
      <c r="S14" s="27">
        <v>65.761887486756152</v>
      </c>
      <c r="T14" s="27">
        <v>146.82576474905474</v>
      </c>
      <c r="U14" s="27">
        <v>20.264231258898192</v>
      </c>
      <c r="V14" s="27">
        <v>79.074361464440187</v>
      </c>
      <c r="W14" s="27">
        <v>5.4215808456983865</v>
      </c>
      <c r="X14" s="27">
        <v>4.9721843725981856</v>
      </c>
      <c r="Y14" s="27">
        <v>351.60598856892364</v>
      </c>
      <c r="Z14" s="27">
        <v>349.8996405360557</v>
      </c>
      <c r="AA14" s="27">
        <v>12.858746798597949</v>
      </c>
      <c r="AB14" s="27">
        <v>30.091774576979766</v>
      </c>
      <c r="AC14" s="27">
        <v>3.4875609681107278</v>
      </c>
      <c r="AD14" s="27">
        <v>14.014165437602069</v>
      </c>
      <c r="AE14" s="27">
        <v>3.251943861881847</v>
      </c>
      <c r="AF14" s="27">
        <v>0.89953817637100331</v>
      </c>
      <c r="AG14" s="27">
        <v>3.5870562685445617</v>
      </c>
      <c r="AH14" s="27">
        <v>0.61130081185008378</v>
      </c>
      <c r="AI14" s="27">
        <v>3.6894850605918297</v>
      </c>
      <c r="AJ14" s="27">
        <v>0.77172168071968217</v>
      </c>
      <c r="AK14" s="27">
        <v>2.2219165954411317</v>
      </c>
      <c r="AL14" s="27">
        <v>2.1526856227538778</v>
      </c>
      <c r="AM14" s="27">
        <v>0.33991034740093978</v>
      </c>
      <c r="AN14" s="27">
        <v>2.3131010939751038</v>
      </c>
      <c r="AO14" s="27">
        <v>0.40681670854382035</v>
      </c>
      <c r="AP14" s="27">
        <v>16.551763873585426</v>
      </c>
      <c r="AQ14" s="27">
        <v>5.1317925347896667</v>
      </c>
      <c r="AR14" s="27">
        <v>0.99574057356497814</v>
      </c>
      <c r="AS14" s="25">
        <v>1.0869037410461397</v>
      </c>
      <c r="AT14" s="25">
        <f t="shared" si="0"/>
        <v>22.943522987028874</v>
      </c>
      <c r="AU14" s="26">
        <f t="shared" si="1"/>
        <v>3.0852523251098005</v>
      </c>
      <c r="AV14" s="25"/>
      <c r="AW14" s="8" t="s">
        <v>158</v>
      </c>
      <c r="AX14" s="22">
        <v>58.859301043395703</v>
      </c>
      <c r="AY14" s="22">
        <v>0.82029154073212707</v>
      </c>
      <c r="AZ14" s="22">
        <v>15.426223161059065</v>
      </c>
      <c r="BA14" s="22">
        <v>8.2003576497354835</v>
      </c>
      <c r="BB14" s="22">
        <v>0.10488440965760287</v>
      </c>
      <c r="BC14" s="22">
        <v>2.3398242825793441</v>
      </c>
      <c r="BD14" s="22">
        <v>4.5155639377533179</v>
      </c>
      <c r="BE14" s="22">
        <v>2.8053075272817938</v>
      </c>
      <c r="BF14" s="22">
        <v>1.8722064647247219</v>
      </c>
      <c r="BG14" s="22">
        <v>8.1420693739694336E-2</v>
      </c>
      <c r="BH14" s="19">
        <v>4.9746192893411525</v>
      </c>
      <c r="BI14" s="24">
        <v>145.96018323975019</v>
      </c>
      <c r="BJ14" s="24">
        <v>322.35439552741315</v>
      </c>
    </row>
    <row r="15" spans="1:66">
      <c r="A15" s="3" t="s">
        <v>217</v>
      </c>
      <c r="B15" s="51" t="s">
        <v>37</v>
      </c>
      <c r="C15" s="65" t="s">
        <v>294</v>
      </c>
      <c r="D15" s="27">
        <v>817.85</v>
      </c>
      <c r="E15" s="10"/>
      <c r="F15" s="10" t="s">
        <v>28</v>
      </c>
      <c r="G15" s="15" t="s">
        <v>18</v>
      </c>
      <c r="H15" s="76" t="s">
        <v>358</v>
      </c>
      <c r="I15" s="27">
        <v>36.855408311654884</v>
      </c>
      <c r="J15" s="27">
        <v>1.9951685825101833</v>
      </c>
      <c r="K15" s="27">
        <v>20.462013919749459</v>
      </c>
      <c r="L15" s="27">
        <v>0.65294521353949586</v>
      </c>
      <c r="M15" s="27">
        <v>133.99679170795713</v>
      </c>
      <c r="N15" s="27">
        <v>45.198952554955646</v>
      </c>
      <c r="O15" s="27">
        <v>17.026365584527504</v>
      </c>
      <c r="P15" s="27">
        <v>20.310491897022231</v>
      </c>
      <c r="Q15" s="27">
        <v>97.279013735172398</v>
      </c>
      <c r="R15" s="27">
        <v>89.044101050241778</v>
      </c>
      <c r="S15" s="27">
        <v>91.679711582008366</v>
      </c>
      <c r="T15" s="27">
        <v>132.52504754836991</v>
      </c>
      <c r="U15" s="27">
        <v>21.81819964247579</v>
      </c>
      <c r="V15" s="27">
        <v>97.998425247224844</v>
      </c>
      <c r="W15" s="27">
        <v>7.7088993133077484</v>
      </c>
      <c r="X15" s="27">
        <v>6.3014250105860805</v>
      </c>
      <c r="Y15" s="27">
        <v>400.77465160441432</v>
      </c>
      <c r="Z15" s="27">
        <v>399.17062622249347</v>
      </c>
      <c r="AA15" s="27">
        <v>18.920953672263622</v>
      </c>
      <c r="AB15" s="27">
        <v>44.088131701193767</v>
      </c>
      <c r="AC15" s="27">
        <v>5.1244840038146027</v>
      </c>
      <c r="AD15" s="27">
        <v>19.986428945215387</v>
      </c>
      <c r="AE15" s="27">
        <v>4.0740894381001329</v>
      </c>
      <c r="AF15" s="27">
        <v>0.99027932581725986</v>
      </c>
      <c r="AG15" s="27">
        <v>4.2625261175847982</v>
      </c>
      <c r="AH15" s="27">
        <v>0.68830371035478533</v>
      </c>
      <c r="AI15" s="27">
        <v>4.1850835833459179</v>
      </c>
      <c r="AJ15" s="27">
        <v>0.87771887317503594</v>
      </c>
      <c r="AK15" s="27">
        <v>2.4959475332794279</v>
      </c>
      <c r="AL15" s="27">
        <v>2.5057740180040522</v>
      </c>
      <c r="AM15" s="27">
        <v>0.3832430392140932</v>
      </c>
      <c r="AN15" s="27">
        <v>2.681391067831191</v>
      </c>
      <c r="AO15" s="27">
        <v>0.58917536475286458</v>
      </c>
      <c r="AP15" s="27">
        <v>14.877434216261239</v>
      </c>
      <c r="AQ15" s="27">
        <v>6.5109825306068423</v>
      </c>
      <c r="AR15" s="27">
        <v>1.1088281197953824</v>
      </c>
      <c r="AS15" s="25">
        <v>1.0830004165729374</v>
      </c>
      <c r="AT15" s="25">
        <f t="shared" si="0"/>
        <v>26.076254533256641</v>
      </c>
      <c r="AU15" s="26">
        <f t="shared" si="1"/>
        <v>2.0196841556756362</v>
      </c>
      <c r="AV15" s="25"/>
      <c r="AW15" s="8" t="s">
        <v>285</v>
      </c>
      <c r="AX15" s="22">
        <v>63.547072990229438</v>
      </c>
      <c r="AY15" s="22">
        <v>0.6405400435398978</v>
      </c>
      <c r="AZ15" s="22">
        <v>14.374521684811915</v>
      </c>
      <c r="BA15" s="22">
        <v>6.69970648386139</v>
      </c>
      <c r="BB15" s="22">
        <v>8.4688894950092214E-2</v>
      </c>
      <c r="BC15" s="22">
        <v>2.0661323291067744</v>
      </c>
      <c r="BD15" s="22">
        <v>2.6026759174451266</v>
      </c>
      <c r="BE15" s="22">
        <v>2.3963250192821612</v>
      </c>
      <c r="BF15" s="22">
        <v>2.2570616210674643</v>
      </c>
      <c r="BG15" s="22">
        <v>6.2982332777370351E-2</v>
      </c>
      <c r="BH15" s="19">
        <v>5.2682926829283678</v>
      </c>
      <c r="BI15" s="24">
        <v>130.81912610737947</v>
      </c>
      <c r="BJ15" s="24">
        <v>381.53478829331539</v>
      </c>
    </row>
    <row r="16" spans="1:66">
      <c r="A16" s="3" t="s">
        <v>218</v>
      </c>
      <c r="B16" s="51" t="s">
        <v>34</v>
      </c>
      <c r="C16" s="67" t="s">
        <v>304</v>
      </c>
      <c r="D16" s="27">
        <v>818.73500000000001</v>
      </c>
      <c r="E16" s="10"/>
      <c r="F16" s="10" t="s">
        <v>25</v>
      </c>
      <c r="G16" s="15" t="s">
        <v>18</v>
      </c>
      <c r="H16" s="78" t="s">
        <v>369</v>
      </c>
      <c r="I16" s="27">
        <v>39.391000702268151</v>
      </c>
      <c r="J16" s="27">
        <v>1.5515630054095211</v>
      </c>
      <c r="K16" s="27">
        <v>16.083013772152903</v>
      </c>
      <c r="L16" s="27">
        <v>0.46566341992027915</v>
      </c>
      <c r="M16" s="27">
        <v>97.735826422407072</v>
      </c>
      <c r="N16" s="27">
        <v>44.313877977006584</v>
      </c>
      <c r="O16" s="27">
        <v>14.246953680117379</v>
      </c>
      <c r="P16" s="27">
        <v>31.354273480791811</v>
      </c>
      <c r="Q16" s="27">
        <v>67.62041766532505</v>
      </c>
      <c r="R16" s="27">
        <v>76.311086862915118</v>
      </c>
      <c r="S16" s="27">
        <v>64.553909184055399</v>
      </c>
      <c r="T16" s="27">
        <v>198.07156492778682</v>
      </c>
      <c r="U16" s="27">
        <v>16.717163658935867</v>
      </c>
      <c r="V16" s="27">
        <v>76.220428455759787</v>
      </c>
      <c r="W16" s="27">
        <v>6.3756051827791085</v>
      </c>
      <c r="X16" s="27">
        <v>4.7435116266054642</v>
      </c>
      <c r="Y16" s="27">
        <v>458.70455003095151</v>
      </c>
      <c r="Z16" s="27">
        <v>457.42197480300081</v>
      </c>
      <c r="AA16" s="27">
        <v>14.693917239951357</v>
      </c>
      <c r="AB16" s="27">
        <v>33.977855763864071</v>
      </c>
      <c r="AC16" s="27">
        <v>3.7563340552766107</v>
      </c>
      <c r="AD16" s="27">
        <v>14.380898817481592</v>
      </c>
      <c r="AE16" s="27">
        <v>3.01304919196948</v>
      </c>
      <c r="AF16" s="27">
        <v>0.74202227536176246</v>
      </c>
      <c r="AG16" s="27">
        <v>2.9567313739791272</v>
      </c>
      <c r="AH16" s="27">
        <v>0.49797557196993603</v>
      </c>
      <c r="AI16" s="27">
        <v>2.8216357086402262</v>
      </c>
      <c r="AJ16" s="27">
        <v>0.58304247574716794</v>
      </c>
      <c r="AK16" s="27">
        <v>1.6932697433307904</v>
      </c>
      <c r="AL16" s="27">
        <v>1.6518590718693971</v>
      </c>
      <c r="AM16" s="27">
        <v>0.26169993840731465</v>
      </c>
      <c r="AN16" s="27">
        <v>1.9298737547990088</v>
      </c>
      <c r="AO16" s="27">
        <v>0.44754785676682246</v>
      </c>
      <c r="AP16" s="27">
        <v>14.016111608734459</v>
      </c>
      <c r="AQ16" s="27">
        <v>5.6275176966215836</v>
      </c>
      <c r="AR16" s="27">
        <v>2.271852736268035</v>
      </c>
      <c r="AS16" s="25">
        <v>1.1062380193513732</v>
      </c>
      <c r="AT16" s="25">
        <f t="shared" si="0"/>
        <v>30.594959944580648</v>
      </c>
      <c r="AU16" s="53">
        <f t="shared" si="1"/>
        <v>2.2459064925478032</v>
      </c>
      <c r="AV16" s="62" t="s">
        <v>54</v>
      </c>
      <c r="AW16" s="8" t="s">
        <v>159</v>
      </c>
      <c r="AX16" s="55">
        <v>47.990217927120717</v>
      </c>
      <c r="AY16" s="56">
        <v>0.47264128393174182</v>
      </c>
      <c r="AZ16" s="22">
        <v>11.702214839801909</v>
      </c>
      <c r="BA16" s="22">
        <v>5.1941710246523281</v>
      </c>
      <c r="BB16" s="22">
        <v>0.81856577061262059</v>
      </c>
      <c r="BC16" s="22">
        <v>2.1365083694856457</v>
      </c>
      <c r="BD16" s="23">
        <v>12.218043954889927</v>
      </c>
      <c r="BE16" s="22">
        <v>2.1847251883121261</v>
      </c>
      <c r="BF16" s="22">
        <v>1.850974484507641</v>
      </c>
      <c r="BG16" s="22">
        <v>0.2311723383311072</v>
      </c>
      <c r="BH16" s="19">
        <v>15.200764818354239</v>
      </c>
      <c r="BI16" s="24">
        <v>195.89095419708207</v>
      </c>
      <c r="BJ16" s="24">
        <v>439.20614078063613</v>
      </c>
    </row>
    <row r="17" spans="1:64">
      <c r="A17" s="3" t="s">
        <v>219</v>
      </c>
      <c r="B17" s="51" t="s">
        <v>34</v>
      </c>
      <c r="C17" s="65" t="s">
        <v>295</v>
      </c>
      <c r="D17" s="27">
        <v>819.12</v>
      </c>
      <c r="E17" s="10"/>
      <c r="F17" s="10" t="s">
        <v>25</v>
      </c>
      <c r="G17" s="15" t="s">
        <v>18</v>
      </c>
      <c r="H17" s="76" t="s">
        <v>359</v>
      </c>
      <c r="I17" s="27">
        <v>48.378644017178992</v>
      </c>
      <c r="J17" s="27">
        <v>1.9064688964089078</v>
      </c>
      <c r="K17" s="27">
        <v>20.77273563594331</v>
      </c>
      <c r="L17" s="27">
        <v>0.69220261263795568</v>
      </c>
      <c r="M17" s="27">
        <v>144.68084224247946</v>
      </c>
      <c r="N17" s="27">
        <v>55.275109825674221</v>
      </c>
      <c r="O17" s="27">
        <v>16.211628263846269</v>
      </c>
      <c r="P17" s="27">
        <v>29.02001965470998</v>
      </c>
      <c r="Q17" s="27">
        <v>86.555305060615723</v>
      </c>
      <c r="R17" s="27">
        <v>105.38434813051151</v>
      </c>
      <c r="S17" s="27">
        <v>87.956698608340901</v>
      </c>
      <c r="T17" s="27">
        <v>187.7350145844741</v>
      </c>
      <c r="U17" s="27">
        <v>21.247145729173326</v>
      </c>
      <c r="V17" s="27">
        <v>96.639053335728875</v>
      </c>
      <c r="W17" s="27">
        <v>9.1509516059017635</v>
      </c>
      <c r="X17" s="27">
        <v>6.4835528206076649</v>
      </c>
      <c r="Y17" s="27">
        <v>457.86512990519316</v>
      </c>
      <c r="Z17" s="27">
        <v>457.54104359381279</v>
      </c>
      <c r="AA17" s="27">
        <v>19.923989516226989</v>
      </c>
      <c r="AB17" s="27">
        <v>46.591628257869885</v>
      </c>
      <c r="AC17" s="27">
        <v>5.7009999608225099</v>
      </c>
      <c r="AD17" s="27">
        <v>21.02121611083296</v>
      </c>
      <c r="AE17" s="27">
        <v>4.3587696545092216</v>
      </c>
      <c r="AF17" s="27">
        <v>1.0210853979763317</v>
      </c>
      <c r="AG17" s="27">
        <v>4.2453104091774652</v>
      </c>
      <c r="AH17" s="27">
        <v>0.69742741082888937</v>
      </c>
      <c r="AI17" s="27">
        <v>4.0704414258368899</v>
      </c>
      <c r="AJ17" s="27">
        <v>0.8406873894536252</v>
      </c>
      <c r="AK17" s="27">
        <v>2.4137766070669424</v>
      </c>
      <c r="AL17" s="27">
        <v>2.4429133535376151</v>
      </c>
      <c r="AM17" s="27">
        <v>0.38384958981949124</v>
      </c>
      <c r="AN17" s="27">
        <v>2.6746937569488507</v>
      </c>
      <c r="AO17" s="27">
        <v>0.65485829865714362</v>
      </c>
      <c r="AP17" s="27">
        <v>19.361677668707475</v>
      </c>
      <c r="AQ17" s="27">
        <v>8.148216940487794</v>
      </c>
      <c r="AR17" s="27">
        <v>2.1732688910744704</v>
      </c>
      <c r="AS17" s="25">
        <v>1.057420503849015</v>
      </c>
      <c r="AT17" s="25">
        <f t="shared" si="0"/>
        <v>23.420351162883392</v>
      </c>
      <c r="AU17" s="26">
        <f>R17/AB17</f>
        <v>2.2618730461026724</v>
      </c>
      <c r="AV17" s="25"/>
      <c r="AW17" s="8" t="s">
        <v>275</v>
      </c>
      <c r="AX17" s="22">
        <v>57.56854213988403</v>
      </c>
      <c r="AY17" s="22">
        <v>0.72226275321493916</v>
      </c>
      <c r="AZ17" s="22">
        <v>17.079650711386883</v>
      </c>
      <c r="BA17" s="22">
        <v>6.2392910656960927</v>
      </c>
      <c r="BB17" s="22">
        <v>0.34595171107766448</v>
      </c>
      <c r="BC17" s="22">
        <v>2.3973058396527556</v>
      </c>
      <c r="BD17" s="22">
        <v>3.2780640228043385</v>
      </c>
      <c r="BE17" s="22">
        <v>3.2708177722515459</v>
      </c>
      <c r="BF17" s="22">
        <v>2.4372755636788974</v>
      </c>
      <c r="BG17" s="22">
        <v>9.518185469634946E-2</v>
      </c>
      <c r="BH17" s="19">
        <v>6.5656565656565018</v>
      </c>
      <c r="BI17" s="24">
        <v>189.43073435973707</v>
      </c>
      <c r="BJ17" s="24">
        <v>446.32890160100607</v>
      </c>
    </row>
    <row r="18" spans="1:64">
      <c r="A18" s="3" t="s">
        <v>220</v>
      </c>
      <c r="B18" s="51" t="s">
        <v>38</v>
      </c>
      <c r="C18" s="67" t="s">
        <v>301</v>
      </c>
      <c r="D18" s="27">
        <v>821.8</v>
      </c>
      <c r="E18" s="10"/>
      <c r="F18" s="10" t="s">
        <v>29</v>
      </c>
      <c r="G18" s="15" t="s">
        <v>56</v>
      </c>
      <c r="H18" s="78" t="s">
        <v>366</v>
      </c>
      <c r="I18" s="27">
        <v>41.426089076864997</v>
      </c>
      <c r="J18" s="27">
        <v>2.3870874824463577</v>
      </c>
      <c r="K18" s="27">
        <v>16.497760192244918</v>
      </c>
      <c r="L18" s="27">
        <v>0.56137056246334516</v>
      </c>
      <c r="M18" s="27">
        <v>191.69412451264799</v>
      </c>
      <c r="N18" s="27">
        <v>54.541820883607663</v>
      </c>
      <c r="O18" s="27">
        <v>34.617197793119878</v>
      </c>
      <c r="P18" s="27">
        <v>59.050847273111991</v>
      </c>
      <c r="Q18" s="27">
        <v>63.584550116367105</v>
      </c>
      <c r="R18" s="27">
        <v>101.07207410268467</v>
      </c>
      <c r="S18" s="27">
        <v>116.5284444128097</v>
      </c>
      <c r="T18" s="27">
        <v>111.12483028562494</v>
      </c>
      <c r="U18" s="27">
        <v>24.032914156245855</v>
      </c>
      <c r="V18" s="27">
        <v>120.68158611246839</v>
      </c>
      <c r="W18" s="27">
        <v>10.157900981208172</v>
      </c>
      <c r="X18" s="27">
        <v>8.6602677485121262</v>
      </c>
      <c r="Y18" s="27">
        <v>805.05973247765075</v>
      </c>
      <c r="Z18" s="27">
        <v>801.59852382555414</v>
      </c>
      <c r="AA18" s="27">
        <v>25.166665478591121</v>
      </c>
      <c r="AB18" s="27">
        <v>60.008214660728498</v>
      </c>
      <c r="AC18" s="27">
        <v>6.1938029288516985</v>
      </c>
      <c r="AD18" s="27">
        <v>23.440287718034206</v>
      </c>
      <c r="AE18" s="27">
        <v>5.1686635037955329</v>
      </c>
      <c r="AF18" s="27">
        <v>1.1891529800019218</v>
      </c>
      <c r="AG18" s="27">
        <v>5.0493782255675566</v>
      </c>
      <c r="AH18" s="27">
        <v>0.8501421406202645</v>
      </c>
      <c r="AI18" s="27">
        <v>4.740769617478267</v>
      </c>
      <c r="AJ18" s="27">
        <v>0.96100364935139004</v>
      </c>
      <c r="AK18" s="27">
        <v>2.6847423017377392</v>
      </c>
      <c r="AL18" s="27">
        <v>2.7278158035973847</v>
      </c>
      <c r="AM18" s="27">
        <v>0.43183246370160222</v>
      </c>
      <c r="AN18" s="27">
        <v>3.2519018413183192</v>
      </c>
      <c r="AO18" s="27">
        <v>0.77482245345501966</v>
      </c>
      <c r="AP18" s="27">
        <v>20.907931518127398</v>
      </c>
      <c r="AQ18" s="27">
        <v>9.0809700456217008</v>
      </c>
      <c r="AR18" s="27">
        <v>1.634753653487292</v>
      </c>
      <c r="AS18" s="25">
        <v>1.1625795695414776</v>
      </c>
      <c r="AT18" s="58">
        <f t="shared" si="0"/>
        <v>61.665502446755418</v>
      </c>
      <c r="AU18" s="54">
        <f>R18/AB18</f>
        <v>1.6843039686169803</v>
      </c>
      <c r="AV18" s="62" t="s">
        <v>55</v>
      </c>
      <c r="AW18" s="8" t="s">
        <v>277</v>
      </c>
      <c r="AX18" s="22">
        <v>63.078073921985634</v>
      </c>
      <c r="AY18" s="22">
        <v>0.55916028360218273</v>
      </c>
      <c r="AZ18" s="22">
        <v>15.226610101144598</v>
      </c>
      <c r="BA18" s="22">
        <v>5.7005338990585956</v>
      </c>
      <c r="BB18" s="22">
        <v>0.26422937839036009</v>
      </c>
      <c r="BC18" s="22">
        <v>1.9635758879145544</v>
      </c>
      <c r="BD18" s="22">
        <v>1.2912801806944798</v>
      </c>
      <c r="BE18" s="22">
        <v>2.2068379765142438</v>
      </c>
      <c r="BF18" s="22">
        <v>2.6213820294802703</v>
      </c>
      <c r="BG18" s="22">
        <v>5.5561042563087526E-2</v>
      </c>
      <c r="BH18" s="21">
        <v>7.0327552986519972</v>
      </c>
      <c r="BI18" s="24">
        <v>112.72507462241973</v>
      </c>
      <c r="BJ18" s="24">
        <v>777.34990438257239</v>
      </c>
    </row>
    <row r="19" spans="1:64" s="101" customFormat="1">
      <c r="A19" s="94" t="s">
        <v>221</v>
      </c>
      <c r="B19" s="95" t="s">
        <v>38</v>
      </c>
      <c r="C19" s="94" t="s">
        <v>295</v>
      </c>
      <c r="D19" s="96">
        <v>822.12</v>
      </c>
      <c r="E19" s="103"/>
      <c r="F19" s="103" t="s">
        <v>29</v>
      </c>
      <c r="G19" s="97" t="s">
        <v>22</v>
      </c>
      <c r="H19" s="104" t="s">
        <v>360</v>
      </c>
      <c r="I19" s="96">
        <v>54.469623208806567</v>
      </c>
      <c r="J19" s="96">
        <v>3.2261982254284214</v>
      </c>
      <c r="K19" s="96">
        <v>24.772995568372117</v>
      </c>
      <c r="L19" s="96">
        <v>0.73197133429431482</v>
      </c>
      <c r="M19" s="96">
        <v>146.23042395015861</v>
      </c>
      <c r="N19" s="96">
        <v>62.988699786252582</v>
      </c>
      <c r="O19" s="96">
        <v>150.38728933999727</v>
      </c>
      <c r="P19" s="96">
        <v>266.90511541110448</v>
      </c>
      <c r="Q19" s="96">
        <v>217.06407954328387</v>
      </c>
      <c r="R19" s="96">
        <v>149.60580362998411</v>
      </c>
      <c r="S19" s="96">
        <v>150.53566906177713</v>
      </c>
      <c r="T19" s="96">
        <v>151.38617843847743</v>
      </c>
      <c r="U19" s="96">
        <v>79.24211658079696</v>
      </c>
      <c r="V19" s="96">
        <v>156.79309327076851</v>
      </c>
      <c r="W19" s="96">
        <v>14.341696361162661</v>
      </c>
      <c r="X19" s="96">
        <v>12.227426971558106</v>
      </c>
      <c r="Y19" s="96">
        <v>784.99349741091021</v>
      </c>
      <c r="Z19" s="96">
        <v>781.54385079881934</v>
      </c>
      <c r="AA19" s="96">
        <v>57.757254480832216</v>
      </c>
      <c r="AB19" s="96">
        <v>183.33271813955511</v>
      </c>
      <c r="AC19" s="96">
        <v>18.338194415022805</v>
      </c>
      <c r="AD19" s="96">
        <v>73.390463079875616</v>
      </c>
      <c r="AE19" s="96">
        <v>16.749239629939062</v>
      </c>
      <c r="AF19" s="96">
        <v>3.8905866112673291</v>
      </c>
      <c r="AG19" s="96">
        <v>16.520704412222265</v>
      </c>
      <c r="AH19" s="96">
        <v>2.6585705736021517</v>
      </c>
      <c r="AI19" s="96">
        <v>14.83561508412291</v>
      </c>
      <c r="AJ19" s="96">
        <v>2.9174811768738804</v>
      </c>
      <c r="AK19" s="96">
        <v>7.8453178269534325</v>
      </c>
      <c r="AL19" s="96">
        <v>6.869821954293724</v>
      </c>
      <c r="AM19" s="96">
        <v>1.0506839896905482</v>
      </c>
      <c r="AN19" s="96">
        <v>4.2687555275185716</v>
      </c>
      <c r="AO19" s="96">
        <v>1.0519486796366846</v>
      </c>
      <c r="AP19" s="96">
        <v>64.653668322230274</v>
      </c>
      <c r="AQ19" s="96">
        <v>18.718151264482955</v>
      </c>
      <c r="AR19" s="96">
        <v>3.1712113491327676</v>
      </c>
      <c r="AS19" s="105">
        <v>1.3625797525796277</v>
      </c>
      <c r="AT19" s="106">
        <f t="shared" si="0"/>
        <v>205.4551623732423</v>
      </c>
      <c r="AU19" s="107">
        <f>R19/AB19</f>
        <v>0.81603439445054393</v>
      </c>
      <c r="AV19" s="98" t="s">
        <v>57</v>
      </c>
      <c r="AW19" s="101" t="s">
        <v>276</v>
      </c>
      <c r="AX19" s="99">
        <v>52.074462934750336</v>
      </c>
      <c r="AY19" s="99">
        <v>0.76462448524408422</v>
      </c>
      <c r="AZ19" s="99">
        <v>19.806358769593807</v>
      </c>
      <c r="BA19" s="99">
        <v>7.7323193566035071</v>
      </c>
      <c r="BB19" s="99">
        <v>2.1333187072924438</v>
      </c>
      <c r="BC19" s="99">
        <v>3.0293846787374914</v>
      </c>
      <c r="BD19" s="99">
        <v>1.1103074012071701</v>
      </c>
      <c r="BE19" s="99">
        <v>1.9920581155012442</v>
      </c>
      <c r="BF19" s="99">
        <v>3.8993927678752565</v>
      </c>
      <c r="BG19" s="99">
        <v>0.42501748454265387</v>
      </c>
      <c r="BH19" s="108">
        <v>7.0327552986519972</v>
      </c>
      <c r="BI19" s="100">
        <v>154.52764712686297</v>
      </c>
      <c r="BJ19" s="100">
        <v>771.9836858084692</v>
      </c>
    </row>
    <row r="20" spans="1:64" s="101" customFormat="1">
      <c r="A20" s="109" t="s">
        <v>12</v>
      </c>
      <c r="B20" s="109" t="s">
        <v>38</v>
      </c>
      <c r="C20" s="97" t="s">
        <v>300</v>
      </c>
      <c r="D20" s="110">
        <v>822.55</v>
      </c>
      <c r="E20" s="97"/>
      <c r="F20" s="97" t="s">
        <v>10</v>
      </c>
      <c r="G20" s="97" t="s">
        <v>22</v>
      </c>
      <c r="H20" s="111" t="s">
        <v>365</v>
      </c>
      <c r="I20" s="110">
        <v>54.648515259217021</v>
      </c>
      <c r="J20" s="110">
        <v>3.5992378220513714</v>
      </c>
      <c r="K20" s="110">
        <v>27.123762509622452</v>
      </c>
      <c r="L20" s="110">
        <v>0.60612637388577739</v>
      </c>
      <c r="M20" s="110">
        <v>134.73008725114076</v>
      </c>
      <c r="N20" s="110">
        <v>57.362762248221486</v>
      </c>
      <c r="O20" s="110">
        <v>176.12712997755455</v>
      </c>
      <c r="P20" s="110">
        <v>289.77037148838247</v>
      </c>
      <c r="Q20" s="110">
        <v>229.08578358811178</v>
      </c>
      <c r="R20" s="110">
        <v>145.37154495729226</v>
      </c>
      <c r="S20" s="110">
        <v>143.3299706052623</v>
      </c>
      <c r="T20" s="110">
        <v>147.51889881714737</v>
      </c>
      <c r="U20" s="110">
        <v>110.14140298169738</v>
      </c>
      <c r="V20" s="110">
        <v>164.158446462836</v>
      </c>
      <c r="W20" s="110">
        <v>13.357958291642454</v>
      </c>
      <c r="X20" s="110">
        <v>11.493960439669772</v>
      </c>
      <c r="Y20" s="110">
        <v>885.24426010580271</v>
      </c>
      <c r="Z20" s="110">
        <v>880.33392841273496</v>
      </c>
      <c r="AA20" s="110">
        <v>71.483730882269953</v>
      </c>
      <c r="AB20" s="110">
        <v>188.97927365646984</v>
      </c>
      <c r="AC20" s="110">
        <v>22.488818534058051</v>
      </c>
      <c r="AD20" s="110">
        <v>90.694854400666529</v>
      </c>
      <c r="AE20" s="110">
        <v>21.26612954287063</v>
      </c>
      <c r="AF20" s="110">
        <v>4.7859621359799522</v>
      </c>
      <c r="AG20" s="110">
        <v>20.200852082318157</v>
      </c>
      <c r="AH20" s="110">
        <v>3.2724109644236323</v>
      </c>
      <c r="AI20" s="110">
        <v>18.188548926218651</v>
      </c>
      <c r="AJ20" s="110">
        <v>3.6849364581849366</v>
      </c>
      <c r="AK20" s="110">
        <v>10.387598506836586</v>
      </c>
      <c r="AL20" s="110">
        <v>9.6452804756481356</v>
      </c>
      <c r="AM20" s="110">
        <v>1.536456976228624</v>
      </c>
      <c r="AN20" s="110">
        <v>4.0994291626208383</v>
      </c>
      <c r="AO20" s="110">
        <v>0.9699503713764881</v>
      </c>
      <c r="AP20" s="110">
        <v>51.939465318857238</v>
      </c>
      <c r="AQ20" s="110">
        <v>20.795106580200002</v>
      </c>
      <c r="AR20" s="110">
        <v>3.4317376047969397</v>
      </c>
      <c r="AS20" s="112">
        <v>1.1400680115181745</v>
      </c>
      <c r="AT20" s="113">
        <f t="shared" si="0"/>
        <v>290.57823181069028</v>
      </c>
      <c r="AU20" s="107">
        <f t="shared" ref="AU20:AU21" si="2">R20/AB20</f>
        <v>0.76924597150030039</v>
      </c>
      <c r="AV20" s="98" t="s">
        <v>57</v>
      </c>
      <c r="AW20" s="114" t="s">
        <v>278</v>
      </c>
      <c r="AX20" s="115">
        <v>55.048353623715926</v>
      </c>
      <c r="AY20" s="115">
        <v>0.60151218371864634</v>
      </c>
      <c r="AZ20" s="115">
        <v>18.261822258603196</v>
      </c>
      <c r="BA20" s="115">
        <v>6.8310026743500583</v>
      </c>
      <c r="BB20" s="115">
        <v>2.0132158745440814</v>
      </c>
      <c r="BC20" s="115">
        <v>2.9874621649470949</v>
      </c>
      <c r="BD20" s="115">
        <v>1.3361590432452557</v>
      </c>
      <c r="BE20" s="115">
        <v>1.5720854771757975</v>
      </c>
      <c r="BF20" s="115">
        <v>3.7975241921804912</v>
      </c>
      <c r="BG20" s="115">
        <v>0.56483456340795102</v>
      </c>
      <c r="BH20" s="116">
        <v>6.9860279441115072</v>
      </c>
      <c r="BI20" s="117">
        <v>151.34122006918028</v>
      </c>
      <c r="BJ20" s="117">
        <v>866.20786085534689</v>
      </c>
    </row>
    <row r="21" spans="1:64" s="114" customFormat="1">
      <c r="A21" s="97" t="s">
        <v>11</v>
      </c>
      <c r="B21" s="109" t="s">
        <v>38</v>
      </c>
      <c r="C21" s="97" t="s">
        <v>300</v>
      </c>
      <c r="D21" s="110">
        <v>822.55</v>
      </c>
      <c r="E21" s="97"/>
      <c r="F21" s="97" t="s">
        <v>10</v>
      </c>
      <c r="G21" s="97" t="s">
        <v>22</v>
      </c>
      <c r="H21" s="111" t="s">
        <v>365</v>
      </c>
      <c r="I21" s="110">
        <v>59.229436564799443</v>
      </c>
      <c r="J21" s="110">
        <v>3.4109536892255554</v>
      </c>
      <c r="K21" s="110">
        <v>26.359369440391699</v>
      </c>
      <c r="L21" s="110">
        <v>0.63580583293422155</v>
      </c>
      <c r="M21" s="110">
        <v>135.62148599997101</v>
      </c>
      <c r="N21" s="110">
        <v>56.704718816037399</v>
      </c>
      <c r="O21" s="110">
        <v>173.92610591857425</v>
      </c>
      <c r="P21" s="110">
        <v>294.24931010480361</v>
      </c>
      <c r="Q21" s="110">
        <v>234.76655736183039</v>
      </c>
      <c r="R21" s="110">
        <v>147.75286803377452</v>
      </c>
      <c r="S21" s="110">
        <v>142.27668348055076</v>
      </c>
      <c r="T21" s="110">
        <v>153.4202463845279</v>
      </c>
      <c r="U21" s="110">
        <v>107.70756165317897</v>
      </c>
      <c r="V21" s="110">
        <v>164.07232253242466</v>
      </c>
      <c r="W21" s="110">
        <v>14.116424118740042</v>
      </c>
      <c r="X21" s="110">
        <v>11.852771981171689</v>
      </c>
      <c r="Y21" s="110">
        <v>906.23207508338533</v>
      </c>
      <c r="Z21" s="110">
        <v>901.51194634232183</v>
      </c>
      <c r="AA21" s="110">
        <v>68.953393780256974</v>
      </c>
      <c r="AB21" s="110">
        <v>184.292135327642</v>
      </c>
      <c r="AC21" s="110">
        <v>21.960362354728517</v>
      </c>
      <c r="AD21" s="110">
        <v>88.768374546807564</v>
      </c>
      <c r="AE21" s="110">
        <v>20.774414109468545</v>
      </c>
      <c r="AF21" s="110">
        <v>4.7830059407622825</v>
      </c>
      <c r="AG21" s="110">
        <v>20.971720688613903</v>
      </c>
      <c r="AH21" s="110">
        <v>3.3650011021698467</v>
      </c>
      <c r="AI21" s="110">
        <v>18.976457277537818</v>
      </c>
      <c r="AJ21" s="110">
        <v>3.77709994472273</v>
      </c>
      <c r="AK21" s="110">
        <v>10.311738051791213</v>
      </c>
      <c r="AL21" s="110">
        <v>9.1978958820827259</v>
      </c>
      <c r="AM21" s="110">
        <v>1.4426352951019359</v>
      </c>
      <c r="AN21" s="110">
        <v>4.3310216096217689</v>
      </c>
      <c r="AO21" s="110">
        <v>0.98702895111538802</v>
      </c>
      <c r="AP21" s="110">
        <v>51.431000488676915</v>
      </c>
      <c r="AQ21" s="110">
        <v>20.446021764335406</v>
      </c>
      <c r="AR21" s="110">
        <v>3.5329996347287076</v>
      </c>
      <c r="AS21" s="118">
        <v>1.1455465412046035</v>
      </c>
      <c r="AT21" s="119">
        <f t="shared" si="0"/>
        <v>273.5522338886251</v>
      </c>
      <c r="AU21" s="107">
        <f t="shared" si="2"/>
        <v>0.80173181438857122</v>
      </c>
      <c r="AV21" s="98" t="s">
        <v>57</v>
      </c>
      <c r="AW21" s="114" t="s">
        <v>279</v>
      </c>
      <c r="AX21" s="115">
        <v>54.173400361371357</v>
      </c>
      <c r="AY21" s="115">
        <v>0.66067597920368049</v>
      </c>
      <c r="AZ21" s="115">
        <v>19.00850439427651</v>
      </c>
      <c r="BA21" s="115">
        <v>6.9653186168901939</v>
      </c>
      <c r="BB21" s="115">
        <v>2.0211184720362816</v>
      </c>
      <c r="BC21" s="115">
        <v>2.811459080969632</v>
      </c>
      <c r="BD21" s="115">
        <v>1.2068579902154344</v>
      </c>
      <c r="BE21" s="115">
        <v>1.8368219755294553</v>
      </c>
      <c r="BF21" s="115">
        <v>3.7771974908555914</v>
      </c>
      <c r="BG21" s="115">
        <v>0.55261769454035781</v>
      </c>
      <c r="BH21" s="116">
        <v>6.9860279441115081</v>
      </c>
      <c r="BI21" s="117">
        <v>154.17211288779833</v>
      </c>
      <c r="BJ21" s="117">
        <v>868.75874665070148</v>
      </c>
    </row>
    <row r="22" spans="1:64" s="128" customFormat="1">
      <c r="A22" s="120" t="s">
        <v>223</v>
      </c>
      <c r="B22" s="121" t="s">
        <v>39</v>
      </c>
      <c r="C22" s="120" t="s">
        <v>305</v>
      </c>
      <c r="D22" s="122">
        <v>824.18499999999995</v>
      </c>
      <c r="E22" s="123"/>
      <c r="F22" s="123" t="s">
        <v>29</v>
      </c>
      <c r="G22" s="124" t="s">
        <v>20</v>
      </c>
      <c r="H22" s="125" t="s">
        <v>370</v>
      </c>
      <c r="I22" s="122">
        <v>48.621418582338457</v>
      </c>
      <c r="J22" s="122">
        <v>3.0937634469982092</v>
      </c>
      <c r="K22" s="122">
        <v>19.431130272361681</v>
      </c>
      <c r="L22" s="122">
        <v>0.63731357086653628</v>
      </c>
      <c r="M22" s="122">
        <v>130.27256819246992</v>
      </c>
      <c r="N22" s="122">
        <v>63.663449174625583</v>
      </c>
      <c r="O22" s="122">
        <v>27.081102831833448</v>
      </c>
      <c r="P22" s="122">
        <v>60.544632641277637</v>
      </c>
      <c r="Q22" s="122">
        <v>143.94728103295279</v>
      </c>
      <c r="R22" s="122">
        <v>98.132090440971368</v>
      </c>
      <c r="S22" s="122">
        <v>135.28051845461178</v>
      </c>
      <c r="T22" s="122">
        <v>115.28290109473917</v>
      </c>
      <c r="U22" s="122">
        <v>23.965205572728948</v>
      </c>
      <c r="V22" s="122">
        <v>115.06194624882323</v>
      </c>
      <c r="W22" s="122">
        <v>10.93022808908081</v>
      </c>
      <c r="X22" s="122">
        <v>10.73688138377433</v>
      </c>
      <c r="Y22" s="122">
        <v>881.05146947250728</v>
      </c>
      <c r="Z22" s="122">
        <v>862.49150606068849</v>
      </c>
      <c r="AA22" s="122">
        <v>27.675253523150275</v>
      </c>
      <c r="AB22" s="122">
        <v>72.795393747790257</v>
      </c>
      <c r="AC22" s="122">
        <v>6.7870422092756</v>
      </c>
      <c r="AD22" s="122">
        <v>25.326287634713317</v>
      </c>
      <c r="AE22" s="122">
        <v>5.1584803148567442</v>
      </c>
      <c r="AF22" s="122">
        <v>1.220330862094718</v>
      </c>
      <c r="AG22" s="122">
        <v>4.8055228055071435</v>
      </c>
      <c r="AH22" s="122">
        <v>0.81074404153167046</v>
      </c>
      <c r="AI22" s="122">
        <v>4.5413937444321153</v>
      </c>
      <c r="AJ22" s="122">
        <v>0.92097946263031272</v>
      </c>
      <c r="AK22" s="122">
        <v>2.5826872388529409</v>
      </c>
      <c r="AL22" s="122">
        <v>2.5491077304793741</v>
      </c>
      <c r="AM22" s="122">
        <v>0.40186538464218491</v>
      </c>
      <c r="AN22" s="122">
        <v>2.8866485040270633</v>
      </c>
      <c r="AO22" s="122">
        <v>0.78473995030657151</v>
      </c>
      <c r="AP22" s="122">
        <v>25.585614889187148</v>
      </c>
      <c r="AQ22" s="122">
        <v>11.289814551614665</v>
      </c>
      <c r="AR22" s="122">
        <v>1.9562397210400264</v>
      </c>
      <c r="AS22" s="126">
        <v>1.2847580004581813</v>
      </c>
      <c r="AT22" s="126">
        <f t="shared" si="0"/>
        <v>42.492587746110722</v>
      </c>
      <c r="AU22" s="127">
        <f>R22/AB22</f>
        <v>1.3480535702707181</v>
      </c>
      <c r="AV22" s="126" t="s">
        <v>58</v>
      </c>
      <c r="AW22" s="128" t="s">
        <v>160</v>
      </c>
      <c r="AX22" s="129">
        <v>59.777008332545442</v>
      </c>
      <c r="AY22" s="129">
        <v>0.64084377797724379</v>
      </c>
      <c r="AZ22" s="129">
        <v>16.982014126416601</v>
      </c>
      <c r="BA22" s="129">
        <v>6.6207143558290724</v>
      </c>
      <c r="BB22" s="129">
        <v>0.15879562826809446</v>
      </c>
      <c r="BC22" s="129">
        <v>2.0954535638119971</v>
      </c>
      <c r="BD22" s="129">
        <v>1.4214079157126878</v>
      </c>
      <c r="BE22" s="129">
        <v>2.3366865785759141</v>
      </c>
      <c r="BF22" s="129">
        <v>2.8810731890223571</v>
      </c>
      <c r="BG22" s="129">
        <v>8.8917983736404638E-2</v>
      </c>
      <c r="BH22" s="130">
        <v>6.9970845481041861</v>
      </c>
      <c r="BI22" s="131">
        <v>118.0547519723671</v>
      </c>
      <c r="BJ22" s="131">
        <v>864.07925912240739</v>
      </c>
    </row>
    <row r="23" spans="1:64" s="128" customFormat="1">
      <c r="A23" s="120" t="s">
        <v>224</v>
      </c>
      <c r="B23" s="121" t="s">
        <v>39</v>
      </c>
      <c r="C23" s="120" t="s">
        <v>296</v>
      </c>
      <c r="D23" s="122">
        <v>824.33</v>
      </c>
      <c r="E23" s="123"/>
      <c r="F23" s="123" t="s">
        <v>29</v>
      </c>
      <c r="G23" s="124" t="s">
        <v>20</v>
      </c>
      <c r="H23" s="132" t="s">
        <v>361</v>
      </c>
      <c r="I23" s="122">
        <v>41.213687759104388</v>
      </c>
      <c r="J23" s="122">
        <v>2.9538338719078028</v>
      </c>
      <c r="K23" s="122">
        <v>15.935207674172119</v>
      </c>
      <c r="L23" s="122">
        <v>0.51831647612278042</v>
      </c>
      <c r="M23" s="122">
        <v>87.896499611107373</v>
      </c>
      <c r="N23" s="122">
        <v>48.885075398371058</v>
      </c>
      <c r="O23" s="122">
        <v>26.646859416504505</v>
      </c>
      <c r="P23" s="122">
        <v>42.137883445871253</v>
      </c>
      <c r="Q23" s="122">
        <v>141.22733247972491</v>
      </c>
      <c r="R23" s="122">
        <v>94.112702710093401</v>
      </c>
      <c r="S23" s="122">
        <v>148.5381068243945</v>
      </c>
      <c r="T23" s="122">
        <v>111.62434029002911</v>
      </c>
      <c r="U23" s="122">
        <v>27.846549860506016</v>
      </c>
      <c r="V23" s="122">
        <v>136.92378089257949</v>
      </c>
      <c r="W23" s="122">
        <v>12.676288184253707</v>
      </c>
      <c r="X23" s="122">
        <v>9.6035758994319451</v>
      </c>
      <c r="Y23" s="122">
        <v>1022.8361457228182</v>
      </c>
      <c r="Z23" s="122">
        <v>1017.4842608553752</v>
      </c>
      <c r="AA23" s="122">
        <v>32.651029473047089</v>
      </c>
      <c r="AB23" s="122">
        <v>80.701105823746417</v>
      </c>
      <c r="AC23" s="122">
        <v>8.6894412870337021</v>
      </c>
      <c r="AD23" s="122">
        <v>30.86265527090594</v>
      </c>
      <c r="AE23" s="122">
        <v>5.9679562781604876</v>
      </c>
      <c r="AF23" s="122">
        <v>1.2755339382695099</v>
      </c>
      <c r="AG23" s="122">
        <v>5.6335812191109875</v>
      </c>
      <c r="AH23" s="122">
        <v>0.9162954278396267</v>
      </c>
      <c r="AI23" s="122">
        <v>5.2795879364011347</v>
      </c>
      <c r="AJ23" s="122">
        <v>1.0911587733979906</v>
      </c>
      <c r="AK23" s="122">
        <v>3.1466560203581544</v>
      </c>
      <c r="AL23" s="122">
        <v>3.127341330968088</v>
      </c>
      <c r="AM23" s="122">
        <v>0.49526538817881677</v>
      </c>
      <c r="AN23" s="122">
        <v>3.6778229774216866</v>
      </c>
      <c r="AO23" s="122">
        <v>0.95258753648659411</v>
      </c>
      <c r="AP23" s="122">
        <v>22.971482220392232</v>
      </c>
      <c r="AQ23" s="122">
        <v>13.383830764536707</v>
      </c>
      <c r="AR23" s="122">
        <v>2.6265514576919813</v>
      </c>
      <c r="AS23" s="126">
        <v>1.1588804330462932</v>
      </c>
      <c r="AT23" s="126">
        <f t="shared" si="0"/>
        <v>51.410403959823789</v>
      </c>
      <c r="AU23" s="127">
        <f t="shared" ref="AU23:AU24" si="3">R23/AB23</f>
        <v>1.1661885143883692</v>
      </c>
      <c r="AV23" s="126" t="s">
        <v>58</v>
      </c>
      <c r="AW23" s="128" t="s">
        <v>280</v>
      </c>
      <c r="AX23" s="129">
        <v>62.178003201589505</v>
      </c>
      <c r="AY23" s="129">
        <v>0.53821137118044771</v>
      </c>
      <c r="AZ23" s="129">
        <v>16.5279940615291</v>
      </c>
      <c r="BA23" s="129">
        <v>5.4481886769326682</v>
      </c>
      <c r="BB23" s="129">
        <v>0.26702147726423597</v>
      </c>
      <c r="BC23" s="129">
        <v>1.6869255502379641</v>
      </c>
      <c r="BD23" s="129">
        <v>0.98283175263107614</v>
      </c>
      <c r="BE23" s="129">
        <v>2.7363252594984382</v>
      </c>
      <c r="BF23" s="129">
        <v>3.4396387362143384</v>
      </c>
      <c r="BG23" s="129">
        <v>6.8377699483749332E-2</v>
      </c>
      <c r="BH23" s="130">
        <v>6.1264822134384751</v>
      </c>
      <c r="BI23" s="131">
        <v>113.38836021420352</v>
      </c>
      <c r="BJ23" s="131">
        <v>1001.5218432258425</v>
      </c>
    </row>
    <row r="24" spans="1:64" s="128" customFormat="1">
      <c r="A24" s="120" t="s">
        <v>225</v>
      </c>
      <c r="B24" s="121" t="s">
        <v>44</v>
      </c>
      <c r="C24" s="120" t="s">
        <v>306</v>
      </c>
      <c r="D24" s="122">
        <v>825.58500000000004</v>
      </c>
      <c r="E24" s="133"/>
      <c r="F24" s="123" t="s">
        <v>29</v>
      </c>
      <c r="G24" s="124" t="s">
        <v>20</v>
      </c>
      <c r="H24" s="125" t="s">
        <v>370</v>
      </c>
      <c r="I24" s="122">
        <v>40.925092105072594</v>
      </c>
      <c r="J24" s="122">
        <v>2.8025184487773913</v>
      </c>
      <c r="K24" s="122">
        <v>19.189142805842874</v>
      </c>
      <c r="L24" s="122">
        <v>0.60486325787079709</v>
      </c>
      <c r="M24" s="122">
        <v>115.98923981025692</v>
      </c>
      <c r="N24" s="122">
        <v>57.170025053084721</v>
      </c>
      <c r="O24" s="122">
        <v>22.319507975569984</v>
      </c>
      <c r="P24" s="122">
        <v>48.880386631547694</v>
      </c>
      <c r="Q24" s="122">
        <v>152.23941105727758</v>
      </c>
      <c r="R24" s="122">
        <v>91.011066445676406</v>
      </c>
      <c r="S24" s="122">
        <v>131.47255511761773</v>
      </c>
      <c r="T24" s="122">
        <v>113.73215144331799</v>
      </c>
      <c r="U24" s="122">
        <v>24.765407313722896</v>
      </c>
      <c r="V24" s="122">
        <v>110.72049834747492</v>
      </c>
      <c r="W24" s="122">
        <v>10.362446012519181</v>
      </c>
      <c r="X24" s="122">
        <v>9.8463893085438698</v>
      </c>
      <c r="Y24" s="122">
        <v>743.00558499656881</v>
      </c>
      <c r="Z24" s="122">
        <v>741.80789960982997</v>
      </c>
      <c r="AA24" s="122">
        <v>26.974129018940509</v>
      </c>
      <c r="AB24" s="122">
        <v>68.381502534323616</v>
      </c>
      <c r="AC24" s="122">
        <v>6.6198524673319481</v>
      </c>
      <c r="AD24" s="122">
        <v>24.765195684960769</v>
      </c>
      <c r="AE24" s="122">
        <v>5.1214427846158221</v>
      </c>
      <c r="AF24" s="122">
        <v>1.1847130988277117</v>
      </c>
      <c r="AG24" s="122">
        <v>4.8184761911605829</v>
      </c>
      <c r="AH24" s="122">
        <v>0.82275054669600745</v>
      </c>
      <c r="AI24" s="122">
        <v>4.6894943012329229</v>
      </c>
      <c r="AJ24" s="122">
        <v>0.96108373327344432</v>
      </c>
      <c r="AK24" s="122">
        <v>2.7213469777370536</v>
      </c>
      <c r="AL24" s="122">
        <v>2.6953556661094487</v>
      </c>
      <c r="AM24" s="122">
        <v>0.42402449031277123</v>
      </c>
      <c r="AN24" s="122">
        <v>3.0085041621332493</v>
      </c>
      <c r="AO24" s="122">
        <v>0.80715177813435335</v>
      </c>
      <c r="AP24" s="122">
        <v>26.085315063300193</v>
      </c>
      <c r="AQ24" s="122">
        <v>11.615655713038763</v>
      </c>
      <c r="AR24" s="122">
        <v>2.2227392598033884</v>
      </c>
      <c r="AS24" s="126">
        <v>1.2377823313203327</v>
      </c>
      <c r="AT24" s="126">
        <f t="shared" si="0"/>
        <v>36.900088879820146</v>
      </c>
      <c r="AU24" s="127">
        <f t="shared" si="3"/>
        <v>1.3309310716007452</v>
      </c>
      <c r="AV24" s="126" t="s">
        <v>58</v>
      </c>
      <c r="AW24" s="128" t="s">
        <v>161</v>
      </c>
      <c r="AX24" s="129">
        <v>61.323486149230739</v>
      </c>
      <c r="AY24" s="129">
        <v>0.59120992086488744</v>
      </c>
      <c r="AZ24" s="129">
        <v>16.216965366984269</v>
      </c>
      <c r="BA24" s="129">
        <v>6.3300059903558612</v>
      </c>
      <c r="BB24" s="129">
        <v>0.27388147266461504</v>
      </c>
      <c r="BC24" s="129">
        <v>1.8695108625223904</v>
      </c>
      <c r="BD24" s="129">
        <v>1.6472177378737562</v>
      </c>
      <c r="BE24" s="129">
        <v>2.3891725707356017</v>
      </c>
      <c r="BF24" s="129">
        <v>2.9586027070394598</v>
      </c>
      <c r="BG24" s="129">
        <v>8.2079502084505401E-2</v>
      </c>
      <c r="BH24" s="130">
        <v>6.3178677196439139</v>
      </c>
      <c r="BI24" s="131">
        <v>114.73073462199977</v>
      </c>
      <c r="BJ24" s="131">
        <v>708.49024256210714</v>
      </c>
    </row>
    <row r="25" spans="1:64" s="17" customFormat="1">
      <c r="A25" s="38" t="s">
        <v>226</v>
      </c>
      <c r="B25" s="52" t="s">
        <v>40</v>
      </c>
      <c r="C25" s="65" t="s">
        <v>297</v>
      </c>
      <c r="D25" s="39">
        <v>828.995</v>
      </c>
      <c r="E25" s="38"/>
      <c r="F25" s="10" t="s">
        <v>29</v>
      </c>
      <c r="G25" s="38" t="s">
        <v>52</v>
      </c>
      <c r="H25" s="76" t="s">
        <v>362</v>
      </c>
      <c r="I25" s="39">
        <v>40.006673419569388</v>
      </c>
      <c r="J25" s="39">
        <v>2.6492761152694548</v>
      </c>
      <c r="K25" s="39">
        <v>17.786398770948864</v>
      </c>
      <c r="L25" s="39">
        <v>0.61842337691461291</v>
      </c>
      <c r="M25" s="39">
        <v>102.07358896688251</v>
      </c>
      <c r="N25" s="39">
        <v>58.717976524844602</v>
      </c>
      <c r="O25" s="39">
        <v>22.687271985205093</v>
      </c>
      <c r="P25" s="39">
        <v>34.601676279233828</v>
      </c>
      <c r="Q25" s="39">
        <v>228.05769558898589</v>
      </c>
      <c r="R25" s="39">
        <v>97.550198837715016</v>
      </c>
      <c r="S25" s="39">
        <v>126.39567621236247</v>
      </c>
      <c r="T25" s="39">
        <v>120.11704559048397</v>
      </c>
      <c r="U25" s="39">
        <v>22.421372464950018</v>
      </c>
      <c r="V25" s="39">
        <v>116.13063581896273</v>
      </c>
      <c r="W25" s="39">
        <v>10.785768593895211</v>
      </c>
      <c r="X25" s="39">
        <v>8.7949034066995004</v>
      </c>
      <c r="Y25" s="39">
        <v>713.0345920572903</v>
      </c>
      <c r="Z25" s="39">
        <v>709.02417932324352</v>
      </c>
      <c r="AA25" s="39">
        <v>24.963555295044554</v>
      </c>
      <c r="AB25" s="39">
        <v>62.147377170459549</v>
      </c>
      <c r="AC25" s="39">
        <v>6.4428299354697742</v>
      </c>
      <c r="AD25" s="39">
        <v>23.869738781188275</v>
      </c>
      <c r="AE25" s="39">
        <v>5.0003194436585972</v>
      </c>
      <c r="AF25" s="39">
        <v>1.1456084478267639</v>
      </c>
      <c r="AG25" s="39">
        <v>4.5398588742261863</v>
      </c>
      <c r="AH25" s="39">
        <v>0.75026901338495189</v>
      </c>
      <c r="AI25" s="39">
        <v>4.2211323609706444</v>
      </c>
      <c r="AJ25" s="39">
        <v>0.86232910318931788</v>
      </c>
      <c r="AK25" s="39">
        <v>2.4556739996394614</v>
      </c>
      <c r="AL25" s="39">
        <v>2.5427937356628929</v>
      </c>
      <c r="AM25" s="39">
        <v>0.40228655706647909</v>
      </c>
      <c r="AN25" s="39">
        <v>3.1811083034734726</v>
      </c>
      <c r="AO25" s="39">
        <v>0.84756052340392318</v>
      </c>
      <c r="AP25" s="39">
        <v>26.871114708812275</v>
      </c>
      <c r="AQ25" s="39">
        <v>9.7478664139621234</v>
      </c>
      <c r="AR25" s="39">
        <v>1.8070160835285927</v>
      </c>
      <c r="AS25" s="61">
        <v>1.1853176803266572</v>
      </c>
      <c r="AT25" s="25">
        <f t="shared" si="0"/>
        <v>36.685663628038391</v>
      </c>
      <c r="AU25" s="59">
        <f>R25/AB25</f>
        <v>1.5696591437825547</v>
      </c>
      <c r="AV25" s="25" t="s">
        <v>59</v>
      </c>
      <c r="AW25" s="40" t="s">
        <v>281</v>
      </c>
      <c r="AX25" s="41">
        <v>61.446355108201011</v>
      </c>
      <c r="AY25" s="41">
        <v>0.61191644422538682</v>
      </c>
      <c r="AZ25" s="41">
        <v>15.863955267354083</v>
      </c>
      <c r="BA25" s="41">
        <v>6.4822355084854522</v>
      </c>
      <c r="BB25" s="41">
        <v>0.25115515551443113</v>
      </c>
      <c r="BC25" s="41">
        <v>2.0929458118731357</v>
      </c>
      <c r="BD25" s="41">
        <v>1.6024037085943781</v>
      </c>
      <c r="BE25" s="41">
        <v>2.3922606384000931</v>
      </c>
      <c r="BF25" s="41">
        <v>2.7714245344490349</v>
      </c>
      <c r="BG25" s="41">
        <v>7.3864569314111228E-2</v>
      </c>
      <c r="BH25" s="42">
        <v>6.4114832535888846</v>
      </c>
      <c r="BI25" s="43">
        <v>120.04505489478012</v>
      </c>
      <c r="BJ25" s="43">
        <v>683.72917291526642</v>
      </c>
    </row>
    <row r="26" spans="1:64">
      <c r="A26" s="3" t="s">
        <v>227</v>
      </c>
      <c r="B26" s="51" t="s">
        <v>45</v>
      </c>
      <c r="C26" s="67" t="s">
        <v>307</v>
      </c>
      <c r="D26" s="27">
        <v>832.16499999999996</v>
      </c>
      <c r="E26" s="10"/>
      <c r="F26" s="10" t="s">
        <v>29</v>
      </c>
      <c r="G26" s="38" t="s">
        <v>52</v>
      </c>
      <c r="H26" s="78" t="s">
        <v>371</v>
      </c>
      <c r="I26" s="27">
        <v>46.34656352292037</v>
      </c>
      <c r="J26" s="27">
        <v>2.3553982323804754</v>
      </c>
      <c r="K26" s="27">
        <v>18.586775946728611</v>
      </c>
      <c r="L26" s="27">
        <v>0.60233178681828348</v>
      </c>
      <c r="M26" s="27">
        <v>275.24594028415413</v>
      </c>
      <c r="N26" s="27">
        <v>62.981737314319737</v>
      </c>
      <c r="O26" s="27">
        <v>23.306727858029333</v>
      </c>
      <c r="P26" s="27">
        <v>43.906282703106513</v>
      </c>
      <c r="Q26" s="27">
        <v>66.237547304899323</v>
      </c>
      <c r="R26" s="27">
        <v>98.852422869975541</v>
      </c>
      <c r="S26" s="27">
        <v>111.92361467621285</v>
      </c>
      <c r="T26" s="27">
        <v>117.39499571809763</v>
      </c>
      <c r="U26" s="27">
        <v>25.265005606623728</v>
      </c>
      <c r="V26" s="27">
        <v>114.95535450748508</v>
      </c>
      <c r="W26" s="27">
        <v>9.5727306686701699</v>
      </c>
      <c r="X26" s="27">
        <v>8.3818737746096676</v>
      </c>
      <c r="Y26" s="27">
        <v>774.77539809161829</v>
      </c>
      <c r="Z26" s="27">
        <v>780.02762061804094</v>
      </c>
      <c r="AA26" s="27">
        <v>22.76233488139416</v>
      </c>
      <c r="AB26" s="27">
        <v>56.027113886508104</v>
      </c>
      <c r="AC26" s="27">
        <v>5.8183669419757322</v>
      </c>
      <c r="AD26" s="27">
        <v>22.166419931359879</v>
      </c>
      <c r="AE26" s="27">
        <v>4.7122275659353452</v>
      </c>
      <c r="AF26" s="27">
        <v>1.0888662835468086</v>
      </c>
      <c r="AG26" s="27">
        <v>4.7249379864946297</v>
      </c>
      <c r="AH26" s="27">
        <v>0.8158476906833656</v>
      </c>
      <c r="AI26" s="27">
        <v>4.6088877492520899</v>
      </c>
      <c r="AJ26" s="27">
        <v>0.98056894840354381</v>
      </c>
      <c r="AK26" s="27">
        <v>2.8214309611266688</v>
      </c>
      <c r="AL26" s="27">
        <v>2.8324122554924398</v>
      </c>
      <c r="AM26" s="27">
        <v>0.44750817850295344</v>
      </c>
      <c r="AN26" s="27">
        <v>3.2015388904991391</v>
      </c>
      <c r="AO26" s="27">
        <v>0.72997156666460872</v>
      </c>
      <c r="AP26" s="27">
        <v>21.961762113888984</v>
      </c>
      <c r="AQ26" s="27">
        <v>9.7273257291562594</v>
      </c>
      <c r="AR26" s="27">
        <v>1.9096647030651557</v>
      </c>
      <c r="AS26" s="60">
        <v>1.1775864613940132</v>
      </c>
      <c r="AT26" s="25">
        <f t="shared" si="0"/>
        <v>38.694168841965336</v>
      </c>
      <c r="AU26" s="60">
        <f>R26/AB26</f>
        <v>1.7643675715693112</v>
      </c>
      <c r="AV26" s="25" t="s">
        <v>59</v>
      </c>
      <c r="AW26" s="8" t="s">
        <v>162</v>
      </c>
      <c r="AX26" s="22">
        <v>61.815055774248606</v>
      </c>
      <c r="AY26" s="22">
        <v>0.58558536193719724</v>
      </c>
      <c r="AZ26" s="22">
        <v>16.052849199133224</v>
      </c>
      <c r="BA26" s="22">
        <v>5.7429381647309423</v>
      </c>
      <c r="BB26" s="22">
        <v>0.31608010261431307</v>
      </c>
      <c r="BC26" s="22">
        <v>1.8057803819846718</v>
      </c>
      <c r="BD26" s="22">
        <v>1.5877813336044371</v>
      </c>
      <c r="BE26" s="22">
        <v>2.5809817581421544</v>
      </c>
      <c r="BF26" s="22">
        <v>2.7606290073344111</v>
      </c>
      <c r="BG26" s="22">
        <v>7.2554672654965804E-2</v>
      </c>
      <c r="BH26" s="19">
        <v>6.6797642436150753</v>
      </c>
      <c r="BI26" s="24">
        <v>119.63186591010783</v>
      </c>
      <c r="BJ26" s="24">
        <v>735.82039375290572</v>
      </c>
    </row>
    <row r="27" spans="1:64">
      <c r="A27" s="3" t="s">
        <v>228</v>
      </c>
      <c r="B27" s="51" t="s">
        <v>41</v>
      </c>
      <c r="C27" s="67" t="s">
        <v>308</v>
      </c>
      <c r="D27" s="27">
        <v>832.51499999999999</v>
      </c>
      <c r="E27" s="10"/>
      <c r="F27" s="10" t="s">
        <v>29</v>
      </c>
      <c r="G27" s="38" t="s">
        <v>52</v>
      </c>
      <c r="H27" s="78" t="s">
        <v>372</v>
      </c>
      <c r="I27" s="27">
        <v>34.733814158584671</v>
      </c>
      <c r="J27" s="27">
        <v>2.2148254369883809</v>
      </c>
      <c r="K27" s="27">
        <v>16.286558338475796</v>
      </c>
      <c r="L27" s="27">
        <v>0.51311806222710532</v>
      </c>
      <c r="M27" s="27">
        <v>77.375989918427877</v>
      </c>
      <c r="N27" s="27">
        <v>44.872180683138787</v>
      </c>
      <c r="O27" s="27">
        <v>15.108888871070361</v>
      </c>
      <c r="P27" s="27">
        <v>34.692476897113174</v>
      </c>
      <c r="Q27" s="27">
        <v>85.602946772642923</v>
      </c>
      <c r="R27" s="27">
        <v>80.131518254932217</v>
      </c>
      <c r="S27" s="27">
        <v>105.11970814430804</v>
      </c>
      <c r="T27" s="27">
        <v>117.27574377167748</v>
      </c>
      <c r="U27" s="27">
        <v>26.774877909999311</v>
      </c>
      <c r="V27" s="27">
        <v>110.08891354422876</v>
      </c>
      <c r="W27" s="27">
        <v>8.5981403479623637</v>
      </c>
      <c r="X27" s="27">
        <v>7.4641645554046416</v>
      </c>
      <c r="Y27" s="27">
        <v>812.79524848686106</v>
      </c>
      <c r="Z27" s="27">
        <v>807.306057323495</v>
      </c>
      <c r="AA27" s="27">
        <v>22.014486249264365</v>
      </c>
      <c r="AB27" s="27">
        <v>52.854400137907746</v>
      </c>
      <c r="AC27" s="27">
        <v>5.5968175913104314</v>
      </c>
      <c r="AD27" s="27">
        <v>21.526192440470474</v>
      </c>
      <c r="AE27" s="27">
        <v>4.5475524401282872</v>
      </c>
      <c r="AF27" s="27">
        <v>1.0167896243671211</v>
      </c>
      <c r="AG27" s="27">
        <v>4.609063468985684</v>
      </c>
      <c r="AH27" s="27">
        <v>0.8026989452600658</v>
      </c>
      <c r="AI27" s="27">
        <v>4.7733420285814638</v>
      </c>
      <c r="AJ27" s="27">
        <v>0.99725798133598043</v>
      </c>
      <c r="AK27" s="27">
        <v>2.9027311895497028</v>
      </c>
      <c r="AL27" s="27">
        <v>2.9583533957548567</v>
      </c>
      <c r="AM27" s="27">
        <v>0.47732028029077755</v>
      </c>
      <c r="AN27" s="27">
        <v>3.3119250966561085</v>
      </c>
      <c r="AO27" s="27">
        <v>0.6784941081933904</v>
      </c>
      <c r="AP27" s="27">
        <v>22.437898860907012</v>
      </c>
      <c r="AQ27" s="27">
        <v>9.352176609608426</v>
      </c>
      <c r="AR27" s="27">
        <v>1.9229135793694587</v>
      </c>
      <c r="AS27" s="59">
        <v>1.1517542005022161</v>
      </c>
      <c r="AT27" s="25">
        <f t="shared" si="0"/>
        <v>29.44524853694039</v>
      </c>
      <c r="AU27" s="102">
        <f>R27/AB27</f>
        <v>1.516080365037783</v>
      </c>
      <c r="AV27" s="25" t="s">
        <v>60</v>
      </c>
      <c r="AW27" s="8" t="s">
        <v>163</v>
      </c>
      <c r="AX27" s="22">
        <v>64.43985021396135</v>
      </c>
      <c r="AY27" s="22">
        <v>0.49356549425958635</v>
      </c>
      <c r="AZ27" s="22">
        <v>14.825281340633904</v>
      </c>
      <c r="BA27" s="22">
        <v>4.8665156197642583</v>
      </c>
      <c r="BB27" s="22">
        <v>0.13904560650271769</v>
      </c>
      <c r="BC27" s="22">
        <v>1.4137519076461647</v>
      </c>
      <c r="BD27" s="22">
        <v>1.5715423471377474</v>
      </c>
      <c r="BE27" s="22">
        <v>2.8462714880619657</v>
      </c>
      <c r="BF27" s="22">
        <v>2.9382284592263779</v>
      </c>
      <c r="BG27" s="22">
        <v>7.2817751813261541E-2</v>
      </c>
      <c r="BH27" s="19">
        <v>6.3931297709926671</v>
      </c>
      <c r="BI27" s="24">
        <v>117.59189145822947</v>
      </c>
      <c r="BJ27" s="24">
        <v>762.11853262690772</v>
      </c>
    </row>
    <row r="28" spans="1:64">
      <c r="A28" s="3" t="s">
        <v>229</v>
      </c>
      <c r="B28" s="51" t="s">
        <v>41</v>
      </c>
      <c r="C28" s="67" t="s">
        <v>309</v>
      </c>
      <c r="D28" s="27">
        <v>832.81500000000005</v>
      </c>
      <c r="E28" s="10"/>
      <c r="F28" s="10" t="s">
        <v>29</v>
      </c>
      <c r="G28" s="38" t="s">
        <v>52</v>
      </c>
      <c r="H28" s="78" t="s">
        <v>373</v>
      </c>
      <c r="I28" s="27">
        <v>30.864244272108401</v>
      </c>
      <c r="J28" s="27">
        <v>1.8847120631732448</v>
      </c>
      <c r="K28" s="27">
        <v>15.853261439593707</v>
      </c>
      <c r="L28" s="27">
        <v>0.4563017908383028</v>
      </c>
      <c r="M28" s="27">
        <v>65.678970900993235</v>
      </c>
      <c r="N28" s="27">
        <v>34.296718420541225</v>
      </c>
      <c r="O28" s="27">
        <v>14.884391678297762</v>
      </c>
      <c r="P28" s="27">
        <v>42.064523148931322</v>
      </c>
      <c r="Q28" s="27">
        <v>98.156709531645305</v>
      </c>
      <c r="R28" s="27">
        <v>78.466449000965468</v>
      </c>
      <c r="S28" s="27">
        <v>89.004965091074482</v>
      </c>
      <c r="T28" s="27">
        <v>114.95509133858366</v>
      </c>
      <c r="U28" s="27">
        <v>29.497397716832655</v>
      </c>
      <c r="V28" s="27">
        <v>132.9615556924926</v>
      </c>
      <c r="W28" s="27">
        <v>7.7725161843442452</v>
      </c>
      <c r="X28" s="27">
        <v>6.4260794280834306</v>
      </c>
      <c r="Y28" s="27">
        <v>543.76181413648362</v>
      </c>
      <c r="Z28" s="27">
        <v>542.04350036765788</v>
      </c>
      <c r="AA28" s="27">
        <v>21.062617403186525</v>
      </c>
      <c r="AB28" s="27">
        <v>53.800180938792295</v>
      </c>
      <c r="AC28" s="27">
        <v>5.6224700982832347</v>
      </c>
      <c r="AD28" s="27">
        <v>21.705363912258456</v>
      </c>
      <c r="AE28" s="27">
        <v>4.8775558497114391</v>
      </c>
      <c r="AF28" s="27">
        <v>1.0501455656450482</v>
      </c>
      <c r="AG28" s="27">
        <v>5.0183136094028225</v>
      </c>
      <c r="AH28" s="27">
        <v>0.86751251247998162</v>
      </c>
      <c r="AI28" s="27">
        <v>5.1558870330617763</v>
      </c>
      <c r="AJ28" s="27">
        <v>1.1128337027373172</v>
      </c>
      <c r="AK28" s="27">
        <v>3.2216800148553042</v>
      </c>
      <c r="AL28" s="27">
        <v>3.3073644937932127</v>
      </c>
      <c r="AM28" s="27">
        <v>0.53717479893430287</v>
      </c>
      <c r="AN28" s="27">
        <v>3.854856478506326</v>
      </c>
      <c r="AO28" s="27">
        <v>0.6096695829024239</v>
      </c>
      <c r="AP28" s="27">
        <v>16.74759695950172</v>
      </c>
      <c r="AQ28" s="27">
        <v>8.241318557890061</v>
      </c>
      <c r="AR28" s="27">
        <v>1.7756997962922998</v>
      </c>
      <c r="AS28" s="60">
        <v>1.1958246458970982</v>
      </c>
      <c r="AT28" s="25">
        <f t="shared" si="0"/>
        <v>32.619621437278695</v>
      </c>
      <c r="AU28" s="60">
        <f>R28/AB28</f>
        <v>1.4584792770536523</v>
      </c>
      <c r="AV28" s="25" t="s">
        <v>60</v>
      </c>
      <c r="AW28" s="8" t="s">
        <v>164</v>
      </c>
      <c r="AX28" s="22">
        <v>66.008881122438964</v>
      </c>
      <c r="AY28" s="22">
        <v>0.43773339577290604</v>
      </c>
      <c r="AZ28" s="22">
        <v>14.704438860609256</v>
      </c>
      <c r="BA28" s="22">
        <v>4.0805922000608099</v>
      </c>
      <c r="BB28" s="22">
        <v>0.16256963460135454</v>
      </c>
      <c r="BC28" s="22">
        <v>1.1988057314845304</v>
      </c>
      <c r="BD28" s="22">
        <v>1.7688796005793461</v>
      </c>
      <c r="BE28" s="22">
        <v>2.9993083779849665</v>
      </c>
      <c r="BF28" s="22">
        <v>2.743050063139743</v>
      </c>
      <c r="BG28" s="22">
        <v>5.8420439165430514E-2</v>
      </c>
      <c r="BH28" s="19">
        <v>5.8373205741626846</v>
      </c>
      <c r="BI28" s="24">
        <v>115.92558681452856</v>
      </c>
      <c r="BJ28" s="24">
        <v>497.10864926225503</v>
      </c>
    </row>
    <row r="29" spans="1:64" s="175" customFormat="1">
      <c r="A29" s="167" t="s">
        <v>230</v>
      </c>
      <c r="B29" s="168" t="s">
        <v>41</v>
      </c>
      <c r="C29" s="167" t="s">
        <v>298</v>
      </c>
      <c r="D29" s="169">
        <v>833.02499999999998</v>
      </c>
      <c r="E29" s="170"/>
      <c r="F29" s="170" t="s">
        <v>137</v>
      </c>
      <c r="G29" s="171" t="s">
        <v>47</v>
      </c>
      <c r="H29" s="172" t="s">
        <v>363</v>
      </c>
      <c r="I29" s="169">
        <v>32.273979438134255</v>
      </c>
      <c r="J29" s="169">
        <v>1.4705788998195546</v>
      </c>
      <c r="K29" s="169">
        <v>14.826542491116044</v>
      </c>
      <c r="L29" s="169">
        <v>0.31189853392737593</v>
      </c>
      <c r="M29" s="169">
        <v>57.337563007401108</v>
      </c>
      <c r="N29" s="169">
        <v>28.075671796456191</v>
      </c>
      <c r="O29" s="169">
        <v>30.004665864385313</v>
      </c>
      <c r="P29" s="169">
        <v>93.410608641890093</v>
      </c>
      <c r="Q29" s="169">
        <v>220.12616106150858</v>
      </c>
      <c r="R29" s="169">
        <v>140.19800010821359</v>
      </c>
      <c r="S29" s="169">
        <v>63.373278856977066</v>
      </c>
      <c r="T29" s="169">
        <v>131.54816121770384</v>
      </c>
      <c r="U29" s="169">
        <v>94.147283205148426</v>
      </c>
      <c r="V29" s="169">
        <v>68.156300107591079</v>
      </c>
      <c r="W29" s="169">
        <v>6.5230401797007609</v>
      </c>
      <c r="X29" s="169">
        <v>4.5769581815248541</v>
      </c>
      <c r="Y29" s="169">
        <v>360.65636665290197</v>
      </c>
      <c r="Z29" s="169">
        <v>359.12911233188333</v>
      </c>
      <c r="AA29" s="169">
        <v>53.675046917273676</v>
      </c>
      <c r="AB29" s="169">
        <v>57.949346199077439</v>
      </c>
      <c r="AC29" s="169">
        <v>14.413043627969859</v>
      </c>
      <c r="AD29" s="169">
        <v>58.122683435300715</v>
      </c>
      <c r="AE29" s="169">
        <v>12.813209954712272</v>
      </c>
      <c r="AF29" s="169">
        <v>3.0968951926801545</v>
      </c>
      <c r="AG29" s="169">
        <v>14.524279591374778</v>
      </c>
      <c r="AH29" s="169">
        <v>2.2688588899047568</v>
      </c>
      <c r="AI29" s="169">
        <v>13.321232533689241</v>
      </c>
      <c r="AJ29" s="169">
        <v>2.8041199521696267</v>
      </c>
      <c r="AK29" s="169">
        <v>7.7639318072864363</v>
      </c>
      <c r="AL29" s="169">
        <v>6.7896424342728761</v>
      </c>
      <c r="AM29" s="169">
        <v>1.0725621570030794</v>
      </c>
      <c r="AN29" s="169">
        <v>1.8085388592312122</v>
      </c>
      <c r="AO29" s="169">
        <v>0.46333035835072933</v>
      </c>
      <c r="AP29" s="169">
        <v>16.750500863621667</v>
      </c>
      <c r="AQ29" s="169">
        <v>5.878574846393299</v>
      </c>
      <c r="AR29" s="169">
        <v>2.6688139233558292</v>
      </c>
      <c r="AS29" s="173">
        <v>0.50395062008447811</v>
      </c>
      <c r="AT29" s="174">
        <f t="shared" si="0"/>
        <v>96.200086247830058</v>
      </c>
      <c r="AU29" s="174">
        <f>R29/AB29</f>
        <v>2.41931979053882</v>
      </c>
      <c r="AV29" s="174"/>
      <c r="AW29" s="175" t="s">
        <v>267</v>
      </c>
      <c r="AX29" s="176">
        <v>72.699243034271703</v>
      </c>
      <c r="AY29" s="176">
        <v>0.32671291423035775</v>
      </c>
      <c r="AZ29" s="176">
        <v>8.0866893160061899</v>
      </c>
      <c r="BA29" s="176">
        <v>4.3200944512079964</v>
      </c>
      <c r="BB29" s="176">
        <v>0.84422098795082445</v>
      </c>
      <c r="BC29" s="176">
        <v>1.9735602736851683</v>
      </c>
      <c r="BD29" s="176">
        <v>1.8684670489260562</v>
      </c>
      <c r="BE29" s="176">
        <v>1.5132820534847382</v>
      </c>
      <c r="BF29" s="176">
        <v>1.6350551543544691</v>
      </c>
      <c r="BG29" s="176">
        <v>0.94116897437649771</v>
      </c>
      <c r="BH29" s="177">
        <v>5.7915057915060038</v>
      </c>
      <c r="BI29" s="178">
        <v>134.62212580509259</v>
      </c>
      <c r="BJ29" s="178">
        <v>351.27631378483113</v>
      </c>
    </row>
    <row r="30" spans="1:64">
      <c r="A30" s="45" t="s">
        <v>125</v>
      </c>
      <c r="B30" s="50" t="s">
        <v>286</v>
      </c>
      <c r="C30" s="5"/>
      <c r="D30" s="28"/>
      <c r="E30" s="11"/>
      <c r="F30" s="11"/>
      <c r="G30" s="16"/>
      <c r="H30" s="7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6"/>
      <c r="AT30" s="25"/>
      <c r="AU30" s="26"/>
      <c r="AV30" s="25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I30" s="24"/>
      <c r="BJ30" s="24"/>
      <c r="BL30" s="19"/>
    </row>
    <row r="31" spans="1:64" s="87" customFormat="1">
      <c r="A31" s="79" t="s">
        <v>231</v>
      </c>
      <c r="B31" s="80" t="s">
        <v>113</v>
      </c>
      <c r="C31" s="81" t="s">
        <v>114</v>
      </c>
      <c r="D31" s="82">
        <v>40.299999999999997</v>
      </c>
      <c r="E31" s="83" t="s">
        <v>115</v>
      </c>
      <c r="F31" s="81" t="s">
        <v>13</v>
      </c>
      <c r="G31" s="83" t="s">
        <v>18</v>
      </c>
      <c r="H31" s="84" t="s">
        <v>380</v>
      </c>
      <c r="I31" s="85">
        <v>49.894105031391959</v>
      </c>
      <c r="J31" s="85">
        <v>1.7869185010035666</v>
      </c>
      <c r="K31" s="85">
        <v>18.321428350333548</v>
      </c>
      <c r="L31" s="85">
        <v>0.57274151505163173</v>
      </c>
      <c r="M31" s="85">
        <v>128.40437316458471</v>
      </c>
      <c r="N31" s="85">
        <v>57.895193735822588</v>
      </c>
      <c r="O31" s="85">
        <v>15.018566639802502</v>
      </c>
      <c r="P31" s="85">
        <v>43.500925220763769</v>
      </c>
      <c r="Q31" s="85">
        <v>84.556806414096172</v>
      </c>
      <c r="R31" s="86">
        <v>108.0550112342022</v>
      </c>
      <c r="S31" s="85">
        <v>85.586127450021777</v>
      </c>
      <c r="T31" s="85">
        <v>154.97734630887354</v>
      </c>
      <c r="U31" s="85">
        <v>17.703763245209885</v>
      </c>
      <c r="V31" s="85">
        <v>99.353659564854595</v>
      </c>
      <c r="W31" s="85">
        <v>8.2322653566825394</v>
      </c>
      <c r="X31" s="85">
        <v>6.6384513182286184</v>
      </c>
      <c r="Y31" s="85">
        <v>874.53248776388432</v>
      </c>
      <c r="Z31" s="85">
        <v>868.61135914387967</v>
      </c>
      <c r="AA31" s="85">
        <v>19.049100105121802</v>
      </c>
      <c r="AB31" s="85">
        <v>43.981058972098253</v>
      </c>
      <c r="AC31" s="85">
        <v>4.8245607618238324</v>
      </c>
      <c r="AD31" s="85">
        <v>18.404740717883488</v>
      </c>
      <c r="AE31" s="85">
        <v>3.8200810545960171</v>
      </c>
      <c r="AF31" s="85">
        <v>0.93357340297727398</v>
      </c>
      <c r="AG31" s="85">
        <v>3.6292941108248762</v>
      </c>
      <c r="AH31" s="85">
        <v>0.60368777047338684</v>
      </c>
      <c r="AI31" s="85">
        <v>3.3414782172683073</v>
      </c>
      <c r="AJ31" s="85">
        <v>0.69329956000634896</v>
      </c>
      <c r="AK31" s="85">
        <v>1.9635239952469064</v>
      </c>
      <c r="AL31" s="85">
        <v>1.9870260122927179</v>
      </c>
      <c r="AM31" s="85">
        <v>0.32057776849873382</v>
      </c>
      <c r="AN31" s="85">
        <v>2.6288250107281508</v>
      </c>
      <c r="AO31" s="85">
        <v>0.61634844601594452</v>
      </c>
      <c r="AP31" s="85">
        <v>77.354262605515416</v>
      </c>
      <c r="AQ31" s="85">
        <v>7.8882389439094887</v>
      </c>
      <c r="AR31" s="85">
        <v>5.3348299808274611</v>
      </c>
      <c r="AS31" s="85">
        <v>1.1096935716642202</v>
      </c>
      <c r="AT31" s="85">
        <f t="shared" ref="AT31:AT55" si="4">O31/L31</f>
        <v>26.222242050060931</v>
      </c>
      <c r="AU31" s="134">
        <f>R31/AB31</f>
        <v>2.4568533309475948</v>
      </c>
      <c r="AV31" s="85"/>
      <c r="AW31" s="87" t="s">
        <v>152</v>
      </c>
      <c r="AX31" s="88">
        <v>61.251741966842729</v>
      </c>
      <c r="AY31" s="88">
        <v>0.55761092529714695</v>
      </c>
      <c r="AZ31" s="88">
        <v>13.583987087213536</v>
      </c>
      <c r="BA31" s="88">
        <v>5.2318053474574757</v>
      </c>
      <c r="BB31" s="88">
        <v>5.8736652776243341E-2</v>
      </c>
      <c r="BC31" s="88">
        <v>2.2847873144470769</v>
      </c>
      <c r="BD31" s="88">
        <v>2.0160657870985457</v>
      </c>
      <c r="BE31" s="88">
        <v>3.6901262736929068</v>
      </c>
      <c r="BF31" s="88">
        <v>2.4199751889515064</v>
      </c>
      <c r="BG31" s="88">
        <v>7.5798376858900923E-2</v>
      </c>
      <c r="BH31" s="89">
        <v>8.8293650793639262</v>
      </c>
      <c r="BI31" s="90">
        <v>157.62577192109359</v>
      </c>
      <c r="BJ31" s="90">
        <v>832.64808798656782</v>
      </c>
    </row>
    <row r="32" spans="1:64" s="87" customFormat="1">
      <c r="A32" s="79" t="s">
        <v>232</v>
      </c>
      <c r="B32" s="91" t="s">
        <v>323</v>
      </c>
      <c r="C32" s="92" t="s">
        <v>324</v>
      </c>
      <c r="D32" s="82">
        <v>114.6</v>
      </c>
      <c r="E32" s="83" t="s">
        <v>115</v>
      </c>
      <c r="F32" s="81" t="s">
        <v>14</v>
      </c>
      <c r="G32" s="83" t="s">
        <v>18</v>
      </c>
      <c r="H32" s="84" t="s">
        <v>381</v>
      </c>
      <c r="I32" s="85">
        <v>45.334367620667948</v>
      </c>
      <c r="J32" s="85">
        <v>1.6476510604156984</v>
      </c>
      <c r="K32" s="85">
        <v>16.39875361390412</v>
      </c>
      <c r="L32" s="85">
        <v>0.49639316536987921</v>
      </c>
      <c r="M32" s="85">
        <v>104.58152970047165</v>
      </c>
      <c r="N32" s="85">
        <v>72.485346623774745</v>
      </c>
      <c r="O32" s="85">
        <v>13.124648734077658</v>
      </c>
      <c r="P32" s="85">
        <v>47.163732829465211</v>
      </c>
      <c r="Q32" s="85">
        <v>110.39295485312775</v>
      </c>
      <c r="R32" s="86">
        <v>94.060431171882144</v>
      </c>
      <c r="S32" s="85">
        <v>72.124433860852079</v>
      </c>
      <c r="T32" s="85">
        <v>148.40350164349965</v>
      </c>
      <c r="U32" s="85">
        <v>19.995828965342092</v>
      </c>
      <c r="V32" s="85">
        <v>91.187403124124714</v>
      </c>
      <c r="W32" s="85">
        <v>6.8412066384338877</v>
      </c>
      <c r="X32" s="85">
        <v>5.3490967957012669</v>
      </c>
      <c r="Y32" s="85">
        <v>812.99995532078867</v>
      </c>
      <c r="Z32" s="85">
        <v>810.88198141178725</v>
      </c>
      <c r="AA32" s="85">
        <v>16.642857451282598</v>
      </c>
      <c r="AB32" s="85">
        <v>38.931331641670283</v>
      </c>
      <c r="AC32" s="85">
        <v>4.4103671660740549</v>
      </c>
      <c r="AD32" s="85">
        <v>17.082421030831242</v>
      </c>
      <c r="AE32" s="85">
        <v>3.8599664171091974</v>
      </c>
      <c r="AF32" s="85">
        <v>0.95449206508185136</v>
      </c>
      <c r="AG32" s="85">
        <v>3.7048529999763602</v>
      </c>
      <c r="AH32" s="85">
        <v>0.63372988493292726</v>
      </c>
      <c r="AI32" s="85">
        <v>3.6455017245719521</v>
      </c>
      <c r="AJ32" s="85">
        <v>0.76163392296109533</v>
      </c>
      <c r="AK32" s="85">
        <v>2.1765111491852029</v>
      </c>
      <c r="AL32" s="85">
        <v>2.1854685670560436</v>
      </c>
      <c r="AM32" s="85">
        <v>0.35102404222496836</v>
      </c>
      <c r="AN32" s="85">
        <v>2.5493732601345935</v>
      </c>
      <c r="AO32" s="85">
        <v>0.49132746505462638</v>
      </c>
      <c r="AP32" s="85">
        <v>34.32969658954805</v>
      </c>
      <c r="AQ32" s="85">
        <v>7.2079178805286439</v>
      </c>
      <c r="AR32" s="85">
        <v>3.8767868388904838</v>
      </c>
      <c r="AS32" s="85">
        <v>1.0992385698286125</v>
      </c>
      <c r="AT32" s="85">
        <f t="shared" si="4"/>
        <v>26.440027078733127</v>
      </c>
      <c r="AU32" s="134">
        <f t="shared" ref="AU32:AU55" si="5">R32/AB32</f>
        <v>2.4160599498015691</v>
      </c>
      <c r="AV32" s="85"/>
      <c r="AW32" s="93" t="s">
        <v>144</v>
      </c>
      <c r="AX32" s="88">
        <v>59.913078656023295</v>
      </c>
      <c r="AY32" s="88">
        <v>0.48523916184560995</v>
      </c>
      <c r="AZ32" s="88">
        <v>12.558701326553196</v>
      </c>
      <c r="BA32" s="88">
        <v>5.3710252965201395</v>
      </c>
      <c r="BB32" s="88">
        <v>7.4380491152042427E-2</v>
      </c>
      <c r="BC32" s="88">
        <v>2.0981225520498059</v>
      </c>
      <c r="BD32" s="88">
        <v>1.7430595907395161</v>
      </c>
      <c r="BE32" s="88">
        <v>5.1521241044354849</v>
      </c>
      <c r="BF32" s="88">
        <v>2.2463067509136998</v>
      </c>
      <c r="BG32" s="88">
        <v>6.6901778706853585E-2</v>
      </c>
      <c r="BH32" s="89">
        <v>10.291060291060353</v>
      </c>
      <c r="BI32" s="90">
        <v>153.87185363938937</v>
      </c>
      <c r="BJ32" s="90">
        <v>795.35170173148197</v>
      </c>
    </row>
    <row r="33" spans="1:62" s="87" customFormat="1">
      <c r="A33" s="79" t="s">
        <v>233</v>
      </c>
      <c r="B33" s="91" t="s">
        <v>325</v>
      </c>
      <c r="C33" s="92" t="s">
        <v>326</v>
      </c>
      <c r="D33" s="82">
        <v>142.99</v>
      </c>
      <c r="E33" s="83" t="s">
        <v>115</v>
      </c>
      <c r="F33" s="81" t="s">
        <v>14</v>
      </c>
      <c r="G33" s="83" t="s">
        <v>18</v>
      </c>
      <c r="H33" s="84" t="s">
        <v>382</v>
      </c>
      <c r="I33" s="85">
        <v>42.186479381430935</v>
      </c>
      <c r="J33" s="85">
        <v>1.5081180375818701</v>
      </c>
      <c r="K33" s="85">
        <v>16.716527116724276</v>
      </c>
      <c r="L33" s="85">
        <v>0.45791800873765437</v>
      </c>
      <c r="M33" s="85">
        <v>112.84242447987691</v>
      </c>
      <c r="N33" s="85">
        <v>46.788327452274167</v>
      </c>
      <c r="O33" s="85">
        <v>10.476939157446498</v>
      </c>
      <c r="P33" s="85">
        <v>36.49326144967219</v>
      </c>
      <c r="Q33" s="85">
        <v>132.6991875200633</v>
      </c>
      <c r="R33" s="86">
        <v>97.347466697747748</v>
      </c>
      <c r="S33" s="85">
        <v>61.131280043435943</v>
      </c>
      <c r="T33" s="85">
        <v>125.95585007120526</v>
      </c>
      <c r="U33" s="85">
        <v>18.105980465363526</v>
      </c>
      <c r="V33" s="85">
        <v>76.390815836851345</v>
      </c>
      <c r="W33" s="85">
        <v>5.6485572262607207</v>
      </c>
      <c r="X33" s="85">
        <v>4.7445537831663893</v>
      </c>
      <c r="Y33" s="85">
        <v>822.42925313862531</v>
      </c>
      <c r="Z33" s="85">
        <v>817.83879028816898</v>
      </c>
      <c r="AA33" s="85">
        <v>14.298430796944913</v>
      </c>
      <c r="AB33" s="85">
        <v>34.757242302174326</v>
      </c>
      <c r="AC33" s="85">
        <v>3.8268204869915481</v>
      </c>
      <c r="AD33" s="85">
        <v>14.838637871055148</v>
      </c>
      <c r="AE33" s="85">
        <v>3.3592974040653152</v>
      </c>
      <c r="AF33" s="85">
        <v>0.85897578901858407</v>
      </c>
      <c r="AG33" s="85">
        <v>3.3057628207318652</v>
      </c>
      <c r="AH33" s="85">
        <v>0.57172832452194033</v>
      </c>
      <c r="AI33" s="85">
        <v>3.2875154153990929</v>
      </c>
      <c r="AJ33" s="85">
        <v>0.68457536663853891</v>
      </c>
      <c r="AK33" s="85">
        <v>1.9492712387935467</v>
      </c>
      <c r="AL33" s="85">
        <v>1.943669981018104</v>
      </c>
      <c r="AM33" s="85">
        <v>0.31428149344097334</v>
      </c>
      <c r="AN33" s="85">
        <v>2.0412975086852869</v>
      </c>
      <c r="AO33" s="85">
        <v>0.3988875650487711</v>
      </c>
      <c r="AP33" s="85">
        <v>115.95674719033619</v>
      </c>
      <c r="AQ33" s="85">
        <v>5.3557794383528261</v>
      </c>
      <c r="AR33" s="85">
        <v>4.0913672883572865</v>
      </c>
      <c r="AS33" s="85">
        <v>1.1360982018368513</v>
      </c>
      <c r="AT33" s="85">
        <f t="shared" si="4"/>
        <v>22.879508902321501</v>
      </c>
      <c r="AU33" s="134">
        <f t="shared" si="5"/>
        <v>2.8007822327048637</v>
      </c>
      <c r="AV33" s="85"/>
      <c r="AW33" s="93" t="s">
        <v>145</v>
      </c>
      <c r="AX33" s="88">
        <v>65.819090963268977</v>
      </c>
      <c r="AY33" s="88">
        <v>0.43779241098632227</v>
      </c>
      <c r="AZ33" s="88">
        <v>11.152588600758385</v>
      </c>
      <c r="BA33" s="88">
        <v>4.4965009469968011</v>
      </c>
      <c r="BB33" s="88">
        <v>5.7348643002873068E-2</v>
      </c>
      <c r="BC33" s="88">
        <v>1.6965574797982526</v>
      </c>
      <c r="BD33" s="88">
        <v>1.7509301508567643</v>
      </c>
      <c r="BE33" s="88">
        <v>3.9001009299412286</v>
      </c>
      <c r="BF33" s="88">
        <v>1.8255523157035474</v>
      </c>
      <c r="BG33" s="88">
        <v>6.3537558687792012E-2</v>
      </c>
      <c r="BH33" s="89">
        <v>8.7999999999990628</v>
      </c>
      <c r="BI33" s="90">
        <v>130.85054086118498</v>
      </c>
      <c r="BJ33" s="90">
        <v>807.53099762256988</v>
      </c>
    </row>
    <row r="34" spans="1:62" s="87" customFormat="1">
      <c r="A34" s="79" t="s">
        <v>234</v>
      </c>
      <c r="B34" s="91" t="s">
        <v>327</v>
      </c>
      <c r="C34" s="92" t="s">
        <v>328</v>
      </c>
      <c r="D34" s="82">
        <v>160.715</v>
      </c>
      <c r="E34" s="83" t="s">
        <v>115</v>
      </c>
      <c r="F34" s="81" t="s">
        <v>15</v>
      </c>
      <c r="G34" s="83" t="s">
        <v>18</v>
      </c>
      <c r="H34" s="84" t="s">
        <v>389</v>
      </c>
      <c r="I34" s="85">
        <v>36.694420266389876</v>
      </c>
      <c r="J34" s="85">
        <v>1.4957779891250271</v>
      </c>
      <c r="K34" s="85">
        <v>15.474499538689024</v>
      </c>
      <c r="L34" s="85">
        <v>0.39632271217255099</v>
      </c>
      <c r="M34" s="85">
        <v>86.304375160697248</v>
      </c>
      <c r="N34" s="85">
        <v>59.456548695381414</v>
      </c>
      <c r="O34" s="85">
        <v>9.434378216451762</v>
      </c>
      <c r="P34" s="85">
        <v>26.796850277722115</v>
      </c>
      <c r="Q34" s="85">
        <v>84.569016875576807</v>
      </c>
      <c r="R34" s="86">
        <v>98.009844171097228</v>
      </c>
      <c r="S34" s="85">
        <v>67.216727006229732</v>
      </c>
      <c r="T34" s="85">
        <v>123.0242463079534</v>
      </c>
      <c r="U34" s="85">
        <v>19.753357040418827</v>
      </c>
      <c r="V34" s="85">
        <v>96.189463964420696</v>
      </c>
      <c r="W34" s="85">
        <v>6.1143534715603671</v>
      </c>
      <c r="X34" s="85">
        <v>4.6649036523485687</v>
      </c>
      <c r="Y34" s="85">
        <v>673.87380775700251</v>
      </c>
      <c r="Z34" s="85">
        <v>678.14201212441878</v>
      </c>
      <c r="AA34" s="85">
        <v>15.783498473907866</v>
      </c>
      <c r="AB34" s="85">
        <v>36.156149116914534</v>
      </c>
      <c r="AC34" s="85">
        <v>4.1170360200683778</v>
      </c>
      <c r="AD34" s="85">
        <v>15.805446301457867</v>
      </c>
      <c r="AE34" s="85">
        <v>3.4530850728712554</v>
      </c>
      <c r="AF34" s="85">
        <v>0.80953464796177965</v>
      </c>
      <c r="AG34" s="85">
        <v>3.5061804597332182</v>
      </c>
      <c r="AH34" s="85">
        <v>0.59541556381035843</v>
      </c>
      <c r="AI34" s="85">
        <v>3.5293318732432284</v>
      </c>
      <c r="AJ34" s="85">
        <v>0.73549417843857579</v>
      </c>
      <c r="AK34" s="85">
        <v>2.1236931187575392</v>
      </c>
      <c r="AL34" s="85">
        <v>2.2003710025686107</v>
      </c>
      <c r="AM34" s="85">
        <v>0.34700224689393216</v>
      </c>
      <c r="AN34" s="85">
        <v>2.6454279387966966</v>
      </c>
      <c r="AO34" s="85">
        <v>0.47469423343486183</v>
      </c>
      <c r="AP34" s="85">
        <v>842.61326781548314</v>
      </c>
      <c r="AQ34" s="85">
        <v>6.3048668297111607</v>
      </c>
      <c r="AR34" s="85">
        <v>2.7672787070148326</v>
      </c>
      <c r="AS34" s="85">
        <v>1.0849049972253506</v>
      </c>
      <c r="AT34" s="85">
        <f t="shared" si="4"/>
        <v>23.804788185705142</v>
      </c>
      <c r="AU34" s="134">
        <f t="shared" si="5"/>
        <v>2.7107379122199262</v>
      </c>
      <c r="AV34" s="85"/>
      <c r="AW34" s="87" t="s">
        <v>153</v>
      </c>
      <c r="AX34" s="88">
        <v>62.374610603835208</v>
      </c>
      <c r="AY34" s="88">
        <v>0.3768906943668045</v>
      </c>
      <c r="AZ34" s="88">
        <v>11.518749741356046</v>
      </c>
      <c r="BA34" s="88">
        <v>5.7776584118031629</v>
      </c>
      <c r="BB34" s="88">
        <v>8.2872162114059886E-2</v>
      </c>
      <c r="BC34" s="88">
        <v>1.5373452359420392</v>
      </c>
      <c r="BD34" s="88">
        <v>1.4534516432842681</v>
      </c>
      <c r="BE34" s="88">
        <v>4.456017656799407</v>
      </c>
      <c r="BF34" s="88">
        <v>2.2982551427365525</v>
      </c>
      <c r="BG34" s="88">
        <v>5.3655253583454042E-2</v>
      </c>
      <c r="BH34" s="89">
        <v>10.070493454179001</v>
      </c>
      <c r="BI34" s="90">
        <v>123.67359011720106</v>
      </c>
      <c r="BJ34" s="90">
        <v>637.26542693197894</v>
      </c>
    </row>
    <row r="35" spans="1:62" s="87" customFormat="1">
      <c r="A35" s="79" t="s">
        <v>235</v>
      </c>
      <c r="B35" s="91" t="s">
        <v>329</v>
      </c>
      <c r="C35" s="92" t="s">
        <v>330</v>
      </c>
      <c r="D35" s="82">
        <v>198.47499999999999</v>
      </c>
      <c r="E35" s="83" t="s">
        <v>115</v>
      </c>
      <c r="F35" s="81" t="s">
        <v>15</v>
      </c>
      <c r="G35" s="83" t="s">
        <v>18</v>
      </c>
      <c r="H35" s="84" t="s">
        <v>383</v>
      </c>
      <c r="I35" s="85">
        <v>61.008968438411216</v>
      </c>
      <c r="J35" s="85">
        <v>2.1188587898676507</v>
      </c>
      <c r="K35" s="85">
        <v>16.340192307363736</v>
      </c>
      <c r="L35" s="85">
        <v>0.52880851706157628</v>
      </c>
      <c r="M35" s="85">
        <v>114.45390871568961</v>
      </c>
      <c r="N35" s="85">
        <v>56.531004932769847</v>
      </c>
      <c r="O35" s="85">
        <v>11.607147044730162</v>
      </c>
      <c r="P35" s="85">
        <v>35.119906433601436</v>
      </c>
      <c r="Q35" s="85">
        <v>120.20848920730964</v>
      </c>
      <c r="R35" s="86">
        <v>92.132678049596308</v>
      </c>
      <c r="S35" s="85">
        <v>96.879889654166817</v>
      </c>
      <c r="T35" s="85">
        <v>118.20791789211685</v>
      </c>
      <c r="U35" s="85">
        <v>21.117363787790843</v>
      </c>
      <c r="V35" s="85">
        <v>94.165759574293631</v>
      </c>
      <c r="W35" s="85">
        <v>8.2968602319226346</v>
      </c>
      <c r="X35" s="85">
        <v>7.6778958919478484</v>
      </c>
      <c r="Y35" s="85">
        <v>787.03579498614602</v>
      </c>
      <c r="Z35" s="85">
        <v>787.37220671453997</v>
      </c>
      <c r="AA35" s="85">
        <v>20.821893976376352</v>
      </c>
      <c r="AB35" s="85">
        <v>47.711756299272423</v>
      </c>
      <c r="AC35" s="85">
        <v>5.3423017647242448</v>
      </c>
      <c r="AD35" s="85">
        <v>20.317916010709581</v>
      </c>
      <c r="AE35" s="85">
        <v>4.3257068187308878</v>
      </c>
      <c r="AF35" s="85">
        <v>0.97576972813754437</v>
      </c>
      <c r="AG35" s="85">
        <v>4.0518896562355442</v>
      </c>
      <c r="AH35" s="85">
        <v>0.67902550919903837</v>
      </c>
      <c r="AI35" s="85">
        <v>3.8515018374911243</v>
      </c>
      <c r="AJ35" s="85">
        <v>0.78509547760595577</v>
      </c>
      <c r="AK35" s="85">
        <v>2.2410383251666994</v>
      </c>
      <c r="AL35" s="85">
        <v>2.2268494794036391</v>
      </c>
      <c r="AM35" s="85">
        <v>0.35586166153532311</v>
      </c>
      <c r="AN35" s="85">
        <v>2.561064339162205</v>
      </c>
      <c r="AO35" s="85">
        <v>0.60556689473607217</v>
      </c>
      <c r="AP35" s="85">
        <v>49.932430062498611</v>
      </c>
      <c r="AQ35" s="85">
        <v>8.438466286651721</v>
      </c>
      <c r="AR35" s="85">
        <v>3.319571432462757</v>
      </c>
      <c r="AS35" s="85">
        <v>1.0944651463573174</v>
      </c>
      <c r="AT35" s="85">
        <f t="shared" si="4"/>
        <v>21.949621971346929</v>
      </c>
      <c r="AU35" s="134">
        <f>R35/AB35</f>
        <v>1.9310267572564979</v>
      </c>
      <c r="AV35" s="85"/>
      <c r="AW35" s="93" t="s">
        <v>146</v>
      </c>
      <c r="AX35" s="88">
        <v>61.520165595359536</v>
      </c>
      <c r="AY35" s="88">
        <v>0.51754841126764295</v>
      </c>
      <c r="AZ35" s="88">
        <v>13.339391783063107</v>
      </c>
      <c r="BA35" s="88">
        <v>5.1783032095062733</v>
      </c>
      <c r="BB35" s="88">
        <v>4.8174571548460207E-2</v>
      </c>
      <c r="BC35" s="88">
        <v>2.2068291545825423</v>
      </c>
      <c r="BD35" s="88">
        <v>1.3666000491597732</v>
      </c>
      <c r="BE35" s="88">
        <v>4.0837600750279162</v>
      </c>
      <c r="BF35" s="88">
        <v>2.6601625994522893</v>
      </c>
      <c r="BG35" s="88">
        <v>6.8290799808294736E-2</v>
      </c>
      <c r="BH35" s="89">
        <v>9.0107737512241606</v>
      </c>
      <c r="BI35" s="90">
        <v>124.63976347468909</v>
      </c>
      <c r="BJ35" s="90">
        <v>784.86277027980714</v>
      </c>
    </row>
    <row r="36" spans="1:62" s="87" customFormat="1">
      <c r="A36" s="79" t="s">
        <v>236</v>
      </c>
      <c r="B36" s="91" t="s">
        <v>331</v>
      </c>
      <c r="C36" s="92" t="s">
        <v>332</v>
      </c>
      <c r="D36" s="82">
        <v>227</v>
      </c>
      <c r="E36" s="83" t="s">
        <v>115</v>
      </c>
      <c r="F36" s="81" t="s">
        <v>15</v>
      </c>
      <c r="G36" s="83" t="s">
        <v>18</v>
      </c>
      <c r="H36" s="84" t="s">
        <v>384</v>
      </c>
      <c r="I36" s="85">
        <v>57.047704828543289</v>
      </c>
      <c r="J36" s="85">
        <v>2.0478112790973655</v>
      </c>
      <c r="K36" s="85">
        <v>16.086037719144343</v>
      </c>
      <c r="L36" s="85">
        <v>0.5331187679382503</v>
      </c>
      <c r="M36" s="85">
        <v>105.38867423590983</v>
      </c>
      <c r="N36" s="85">
        <v>63.027123954696663</v>
      </c>
      <c r="O36" s="85">
        <v>21.461578326937389</v>
      </c>
      <c r="P36" s="85">
        <v>51.892186451366143</v>
      </c>
      <c r="Q36" s="85">
        <v>114.83413985987909</v>
      </c>
      <c r="R36" s="86">
        <v>86.104217293051562</v>
      </c>
      <c r="S36" s="85">
        <v>106.38755018513291</v>
      </c>
      <c r="T36" s="85">
        <v>112.8707677670921</v>
      </c>
      <c r="U36" s="85">
        <v>21.166627514675845</v>
      </c>
      <c r="V36" s="85">
        <v>92.561466662328996</v>
      </c>
      <c r="W36" s="85">
        <v>9.1447293551998925</v>
      </c>
      <c r="X36" s="85">
        <v>8.3686577210876507</v>
      </c>
      <c r="Y36" s="85">
        <v>711.48314913950503</v>
      </c>
      <c r="Z36" s="85">
        <v>712.24673019558713</v>
      </c>
      <c r="AA36" s="85">
        <v>22.47862687362673</v>
      </c>
      <c r="AB36" s="85">
        <v>51.027445068423447</v>
      </c>
      <c r="AC36" s="85">
        <v>5.5366056243476667</v>
      </c>
      <c r="AD36" s="85">
        <v>20.678672775531382</v>
      </c>
      <c r="AE36" s="85">
        <v>4.2267743964262134</v>
      </c>
      <c r="AF36" s="85">
        <v>0.95788700614424027</v>
      </c>
      <c r="AG36" s="85">
        <v>3.8951926668230357</v>
      </c>
      <c r="AH36" s="85">
        <v>0.64106438324135051</v>
      </c>
      <c r="AI36" s="85">
        <v>3.6410476185811387</v>
      </c>
      <c r="AJ36" s="85">
        <v>0.7507271193235574</v>
      </c>
      <c r="AK36" s="85">
        <v>2.1582158190101257</v>
      </c>
      <c r="AL36" s="85">
        <v>2.1454081587432645</v>
      </c>
      <c r="AM36" s="85">
        <v>0.34155578312718538</v>
      </c>
      <c r="AN36" s="85">
        <v>2.4965172704035821</v>
      </c>
      <c r="AO36" s="85">
        <v>0.68085412290397573</v>
      </c>
      <c r="AP36" s="85">
        <v>36.021332282969873</v>
      </c>
      <c r="AQ36" s="85">
        <v>9.2612349353408305</v>
      </c>
      <c r="AR36" s="85">
        <v>2.2313038352700296</v>
      </c>
      <c r="AS36" s="85">
        <v>1.1060532670800478</v>
      </c>
      <c r="AT36" s="85">
        <f t="shared" si="4"/>
        <v>40.256655022550667</v>
      </c>
      <c r="AU36" s="134">
        <f t="shared" si="5"/>
        <v>1.6874099257290496</v>
      </c>
      <c r="AV36" s="85"/>
      <c r="AW36" s="93" t="s">
        <v>147</v>
      </c>
      <c r="AX36" s="88">
        <v>63.147681037155522</v>
      </c>
      <c r="AY36" s="88">
        <v>0.52056390911281147</v>
      </c>
      <c r="AZ36" s="88">
        <v>13.517479397371517</v>
      </c>
      <c r="BA36" s="88">
        <v>4.2878657423527589</v>
      </c>
      <c r="BB36" s="88">
        <v>5.1811152473710417E-2</v>
      </c>
      <c r="BC36" s="88">
        <v>2.1139252636136412</v>
      </c>
      <c r="BD36" s="88">
        <v>1.023942189448263</v>
      </c>
      <c r="BE36" s="88">
        <v>3.6640105666397744</v>
      </c>
      <c r="BF36" s="88">
        <v>2.6885603198415948</v>
      </c>
      <c r="BG36" s="88">
        <v>6.8253633743273534E-2</v>
      </c>
      <c r="BH36" s="89">
        <v>8.9159067882471312</v>
      </c>
      <c r="BI36" s="90">
        <v>120.09538415716835</v>
      </c>
      <c r="BJ36" s="90">
        <v>713.43641588226683</v>
      </c>
    </row>
    <row r="37" spans="1:62" s="143" customFormat="1">
      <c r="A37" s="135" t="s">
        <v>237</v>
      </c>
      <c r="B37" s="136" t="s">
        <v>117</v>
      </c>
      <c r="C37" s="135" t="s">
        <v>118</v>
      </c>
      <c r="D37" s="137">
        <v>247.7</v>
      </c>
      <c r="E37" s="138" t="s">
        <v>116</v>
      </c>
      <c r="F37" s="139" t="s">
        <v>16</v>
      </c>
      <c r="G37" s="138" t="s">
        <v>19</v>
      </c>
      <c r="H37" s="140" t="s">
        <v>385</v>
      </c>
      <c r="I37" s="141">
        <v>42.489039531359268</v>
      </c>
      <c r="J37" s="141">
        <v>1.871066460418211</v>
      </c>
      <c r="K37" s="141">
        <v>14.201320168861809</v>
      </c>
      <c r="L37" s="141">
        <v>0.47874084417716328</v>
      </c>
      <c r="M37" s="141">
        <v>84.372016857062107</v>
      </c>
      <c r="N37" s="141">
        <v>45.670671731027767</v>
      </c>
      <c r="O37" s="141">
        <v>10.720137261318875</v>
      </c>
      <c r="P37" s="141">
        <v>27.618194039665383</v>
      </c>
      <c r="Q37" s="141">
        <v>58.475645972539652</v>
      </c>
      <c r="R37" s="141">
        <v>76.838300299384429</v>
      </c>
      <c r="S37" s="141">
        <v>95.768939553542367</v>
      </c>
      <c r="T37" s="141">
        <v>106.86518685995428</v>
      </c>
      <c r="U37" s="141">
        <v>23.462931702312002</v>
      </c>
      <c r="V37" s="141">
        <v>122.2739556067782</v>
      </c>
      <c r="W37" s="141">
        <v>9.1403736424781599</v>
      </c>
      <c r="X37" s="141">
        <v>7.2349641261081485</v>
      </c>
      <c r="Y37" s="141">
        <v>746.83239090627183</v>
      </c>
      <c r="Z37" s="141">
        <v>744.37554620546075</v>
      </c>
      <c r="AA37" s="141">
        <v>21.9634601761224</v>
      </c>
      <c r="AB37" s="141">
        <v>52.218854019019197</v>
      </c>
      <c r="AC37" s="141">
        <v>5.4834978813956372</v>
      </c>
      <c r="AD37" s="141">
        <v>21.065748812662505</v>
      </c>
      <c r="AE37" s="141">
        <v>4.3302028795270822</v>
      </c>
      <c r="AF37" s="141">
        <v>0.94338088995049985</v>
      </c>
      <c r="AG37" s="141">
        <v>4.3303579360237947</v>
      </c>
      <c r="AH37" s="141">
        <v>0.72381540859007465</v>
      </c>
      <c r="AI37" s="141">
        <v>4.1619703463281752</v>
      </c>
      <c r="AJ37" s="141">
        <v>0.87223622151630753</v>
      </c>
      <c r="AK37" s="141">
        <v>2.4802974495537606</v>
      </c>
      <c r="AL37" s="141">
        <v>2.5356713286421213</v>
      </c>
      <c r="AM37" s="141">
        <v>0.39814704302476212</v>
      </c>
      <c r="AN37" s="141">
        <v>3.3428317476474958</v>
      </c>
      <c r="AO37" s="141">
        <v>0.66189159957708465</v>
      </c>
      <c r="AP37" s="141">
        <v>26.623993736052356</v>
      </c>
      <c r="AQ37" s="141">
        <v>8.3893039274054146</v>
      </c>
      <c r="AR37" s="141">
        <v>2.5942660492363201</v>
      </c>
      <c r="AS37" s="141">
        <v>1.1509371980438341</v>
      </c>
      <c r="AT37" s="141">
        <f t="shared" si="4"/>
        <v>22.392359857542825</v>
      </c>
      <c r="AU37" s="142">
        <f t="shared" si="5"/>
        <v>1.471466613790458</v>
      </c>
      <c r="AV37" s="141"/>
      <c r="AW37" s="143" t="s">
        <v>154</v>
      </c>
      <c r="AX37" s="144">
        <v>64.715136736234513</v>
      </c>
      <c r="AY37" s="144">
        <v>0.45802346829648566</v>
      </c>
      <c r="AZ37" s="144">
        <v>13.428130750607199</v>
      </c>
      <c r="BA37" s="144">
        <v>3.6489396924230872</v>
      </c>
      <c r="BB37" s="144">
        <v>4.362935072538341E-2</v>
      </c>
      <c r="BC37" s="144">
        <v>1.551791650101737</v>
      </c>
      <c r="BD37" s="144">
        <v>1.098997068374465</v>
      </c>
      <c r="BE37" s="144">
        <v>3.7765234336681059</v>
      </c>
      <c r="BF37" s="144">
        <v>2.9585076205227701</v>
      </c>
      <c r="BG37" s="144">
        <v>4.6571505858729989E-2</v>
      </c>
      <c r="BH37" s="145">
        <v>8.2737487231875182</v>
      </c>
      <c r="BI37" s="146">
        <v>109.54173184263678</v>
      </c>
      <c r="BJ37" s="146">
        <v>713.28571335061929</v>
      </c>
    </row>
    <row r="38" spans="1:62" s="143" customFormat="1">
      <c r="A38" s="135" t="s">
        <v>238</v>
      </c>
      <c r="B38" s="147" t="s">
        <v>333</v>
      </c>
      <c r="C38" s="148" t="s">
        <v>334</v>
      </c>
      <c r="D38" s="137">
        <v>255.68</v>
      </c>
      <c r="E38" s="138" t="s">
        <v>116</v>
      </c>
      <c r="F38" s="139" t="s">
        <v>16</v>
      </c>
      <c r="G38" s="138" t="s">
        <v>19</v>
      </c>
      <c r="H38" s="140" t="s">
        <v>386</v>
      </c>
      <c r="I38" s="141">
        <v>54.672250275496921</v>
      </c>
      <c r="J38" s="141">
        <v>2.095607931632947</v>
      </c>
      <c r="K38" s="141">
        <v>14.803257151304711</v>
      </c>
      <c r="L38" s="141">
        <v>0.52581245425303225</v>
      </c>
      <c r="M38" s="141">
        <v>118.89762691070132</v>
      </c>
      <c r="N38" s="141">
        <v>59.737427382235168</v>
      </c>
      <c r="O38" s="141">
        <v>20.607451212961848</v>
      </c>
      <c r="P38" s="141">
        <v>46.333879153091999</v>
      </c>
      <c r="Q38" s="141">
        <v>89.172377020418836</v>
      </c>
      <c r="R38" s="141">
        <v>86.120534527094122</v>
      </c>
      <c r="S38" s="141">
        <v>100.74049074009602</v>
      </c>
      <c r="T38" s="141">
        <v>108.52919518084289</v>
      </c>
      <c r="U38" s="141">
        <v>20.912991750777756</v>
      </c>
      <c r="V38" s="141">
        <v>94.099266061806986</v>
      </c>
      <c r="W38" s="141">
        <v>8.6717723685928725</v>
      </c>
      <c r="X38" s="141">
        <v>7.4561337106612058</v>
      </c>
      <c r="Y38" s="141">
        <v>745.68263899845329</v>
      </c>
      <c r="Z38" s="141">
        <v>744.79631965520673</v>
      </c>
      <c r="AA38" s="141">
        <v>20.805938506593982</v>
      </c>
      <c r="AB38" s="141">
        <v>49.914993483467811</v>
      </c>
      <c r="AC38" s="141">
        <v>5.2536075706430374</v>
      </c>
      <c r="AD38" s="141">
        <v>19.74440896497034</v>
      </c>
      <c r="AE38" s="141">
        <v>4.1276525768230368</v>
      </c>
      <c r="AF38" s="141">
        <v>0.93790233773444653</v>
      </c>
      <c r="AG38" s="141">
        <v>3.8641332722940245</v>
      </c>
      <c r="AH38" s="141">
        <v>0.64883863768162886</v>
      </c>
      <c r="AI38" s="141">
        <v>3.7336120793991681</v>
      </c>
      <c r="AJ38" s="141">
        <v>0.76569309979692113</v>
      </c>
      <c r="AK38" s="141">
        <v>2.194915585159674</v>
      </c>
      <c r="AL38" s="141">
        <v>2.244772799898306</v>
      </c>
      <c r="AM38" s="141">
        <v>0.35067460649184651</v>
      </c>
      <c r="AN38" s="141">
        <v>2.5664401420629281</v>
      </c>
      <c r="AO38" s="141">
        <v>0.63253240286407131</v>
      </c>
      <c r="AP38" s="141">
        <v>80.676181719344214</v>
      </c>
      <c r="AQ38" s="141">
        <v>8.6643415367882266</v>
      </c>
      <c r="AR38" s="141">
        <v>2.344467617777144</v>
      </c>
      <c r="AS38" s="141">
        <v>1.1549824587750686</v>
      </c>
      <c r="AT38" s="141">
        <f t="shared" si="4"/>
        <v>39.19163771469951</v>
      </c>
      <c r="AU38" s="142">
        <f t="shared" si="5"/>
        <v>1.7253440002074294</v>
      </c>
      <c r="AV38" s="141"/>
      <c r="AW38" s="149" t="s">
        <v>148</v>
      </c>
      <c r="AX38" s="144">
        <v>62.33814296715228</v>
      </c>
      <c r="AY38" s="144">
        <v>0.51504770986646919</v>
      </c>
      <c r="AZ38" s="144">
        <v>13.716030337586574</v>
      </c>
      <c r="BA38" s="144">
        <v>4.3374208807933741</v>
      </c>
      <c r="BB38" s="144">
        <v>4.1634063324819406E-2</v>
      </c>
      <c r="BC38" s="144">
        <v>1.9520117541886524</v>
      </c>
      <c r="BD38" s="144">
        <v>1.0546263608455524</v>
      </c>
      <c r="BE38" s="144">
        <v>4.0839510307066043</v>
      </c>
      <c r="BF38" s="144">
        <v>2.6243715795410987</v>
      </c>
      <c r="BG38" s="144">
        <v>6.4579866343955405E-2</v>
      </c>
      <c r="BH38" s="145">
        <v>9.2721834496506226</v>
      </c>
      <c r="BI38" s="146">
        <v>115.23108250167658</v>
      </c>
      <c r="BJ38" s="146">
        <v>747.2424214851635</v>
      </c>
    </row>
    <row r="39" spans="1:62" s="143" customFormat="1">
      <c r="A39" s="135" t="s">
        <v>239</v>
      </c>
      <c r="B39" s="147" t="s">
        <v>335</v>
      </c>
      <c r="C39" s="148" t="s">
        <v>336</v>
      </c>
      <c r="D39" s="137">
        <v>265.11</v>
      </c>
      <c r="E39" s="138" t="s">
        <v>116</v>
      </c>
      <c r="F39" s="139" t="s">
        <v>16</v>
      </c>
      <c r="G39" s="138" t="s">
        <v>19</v>
      </c>
      <c r="H39" s="140" t="s">
        <v>387</v>
      </c>
      <c r="I39" s="141">
        <v>27.33564006420508</v>
      </c>
      <c r="J39" s="141">
        <v>1.6131798127432475</v>
      </c>
      <c r="K39" s="141">
        <v>15.937968951521098</v>
      </c>
      <c r="L39" s="141">
        <v>0.31042893067641419</v>
      </c>
      <c r="M39" s="141">
        <v>42.28548574523505</v>
      </c>
      <c r="N39" s="141">
        <v>23.394195865514781</v>
      </c>
      <c r="O39" s="141">
        <v>4.9295827270940213</v>
      </c>
      <c r="P39" s="141">
        <v>15.280109695303896</v>
      </c>
      <c r="Q39" s="141">
        <v>32.541097944195883</v>
      </c>
      <c r="R39" s="141">
        <v>76.134639036574356</v>
      </c>
      <c r="S39" s="141">
        <v>71.286056589464835</v>
      </c>
      <c r="T39" s="141">
        <v>102.05292064577472</v>
      </c>
      <c r="U39" s="141">
        <v>38.523130683602723</v>
      </c>
      <c r="V39" s="141">
        <v>127.94401219064679</v>
      </c>
      <c r="W39" s="141">
        <v>6.4421032905642441</v>
      </c>
      <c r="X39" s="141">
        <v>4.3591001217289618</v>
      </c>
      <c r="Y39" s="141">
        <v>605.79397491093152</v>
      </c>
      <c r="Z39" s="141">
        <v>604.93554166289766</v>
      </c>
      <c r="AA39" s="141">
        <v>18.734760109866272</v>
      </c>
      <c r="AB39" s="141">
        <v>43.725281669248531</v>
      </c>
      <c r="AC39" s="141">
        <v>5.2414158884784481</v>
      </c>
      <c r="AD39" s="141">
        <v>21.254984192987909</v>
      </c>
      <c r="AE39" s="141">
        <v>5.2376225544589268</v>
      </c>
      <c r="AF39" s="141">
        <v>1.1142482444897284</v>
      </c>
      <c r="AG39" s="141">
        <v>5.8288563739330659</v>
      </c>
      <c r="AH39" s="141">
        <v>1.0339306923702911</v>
      </c>
      <c r="AI39" s="141">
        <v>6.4172295304082168</v>
      </c>
      <c r="AJ39" s="141">
        <v>1.3709245616682604</v>
      </c>
      <c r="AK39" s="141">
        <v>3.9832292656738195</v>
      </c>
      <c r="AL39" s="141">
        <v>4.119982920544957</v>
      </c>
      <c r="AM39" s="141">
        <v>0.65477989176513285</v>
      </c>
      <c r="AN39" s="141">
        <v>3.7666861270449479</v>
      </c>
      <c r="AO39" s="141">
        <v>0.46888765803668003</v>
      </c>
      <c r="AP39" s="141">
        <v>18.356262399501787</v>
      </c>
      <c r="AQ39" s="141">
        <v>7.1871267048145056</v>
      </c>
      <c r="AR39" s="141">
        <v>1.5836526754052063</v>
      </c>
      <c r="AS39" s="141">
        <v>1.0676980647975887</v>
      </c>
      <c r="AT39" s="141">
        <f t="shared" si="4"/>
        <v>15.879907572894789</v>
      </c>
      <c r="AU39" s="142">
        <f t="shared" si="5"/>
        <v>1.7412040844580525</v>
      </c>
      <c r="AV39" s="141"/>
      <c r="AW39" s="149" t="s">
        <v>149</v>
      </c>
      <c r="AX39" s="144">
        <v>68.393359602187786</v>
      </c>
      <c r="AY39" s="144">
        <v>0.29040881121579781</v>
      </c>
      <c r="AZ39" s="144">
        <v>12.886579178713287</v>
      </c>
      <c r="BA39" s="144">
        <v>2.879843761053662</v>
      </c>
      <c r="BB39" s="144">
        <v>7.8727812836944661E-2</v>
      </c>
      <c r="BC39" s="144">
        <v>0.86153141991892779</v>
      </c>
      <c r="BD39" s="144">
        <v>1.253239343995856</v>
      </c>
      <c r="BE39" s="144">
        <v>3.7643757441033063</v>
      </c>
      <c r="BF39" s="144">
        <v>2.9332386989738923</v>
      </c>
      <c r="BG39" s="144">
        <v>4.0288181291992749E-2</v>
      </c>
      <c r="BH39" s="145">
        <v>6.6184074457085504</v>
      </c>
      <c r="BI39" s="146">
        <v>107.08307148015773</v>
      </c>
      <c r="BJ39" s="146">
        <v>599.40293246130454</v>
      </c>
    </row>
    <row r="40" spans="1:62" s="143" customFormat="1">
      <c r="A40" s="150" t="s">
        <v>240</v>
      </c>
      <c r="B40" s="151" t="s">
        <v>49</v>
      </c>
      <c r="C40" s="148" t="s">
        <v>324</v>
      </c>
      <c r="D40" s="137">
        <v>285.05</v>
      </c>
      <c r="E40" s="138" t="s">
        <v>116</v>
      </c>
      <c r="F40" s="139" t="s">
        <v>16</v>
      </c>
      <c r="G40" s="138" t="s">
        <v>19</v>
      </c>
      <c r="H40" s="140" t="s">
        <v>390</v>
      </c>
      <c r="I40" s="142">
        <v>31.447650399901956</v>
      </c>
      <c r="J40" s="142">
        <v>1.7477482775131357</v>
      </c>
      <c r="K40" s="142">
        <v>14.883816385890293</v>
      </c>
      <c r="L40" s="142">
        <v>0.41694567802907506</v>
      </c>
      <c r="M40" s="142">
        <v>59.976954405693874</v>
      </c>
      <c r="N40" s="142">
        <v>39.410102513179581</v>
      </c>
      <c r="O40" s="142">
        <v>10.904451992386761</v>
      </c>
      <c r="P40" s="142">
        <v>27.76028923411609</v>
      </c>
      <c r="Q40" s="142">
        <v>82.106541573830498</v>
      </c>
      <c r="R40" s="142">
        <v>69.160345053959986</v>
      </c>
      <c r="S40" s="142">
        <v>86.364213536713152</v>
      </c>
      <c r="T40" s="142">
        <v>117.36179995516162</v>
      </c>
      <c r="U40" s="142">
        <v>23.959327685990115</v>
      </c>
      <c r="V40" s="142">
        <v>121.3019444564128</v>
      </c>
      <c r="W40" s="142">
        <v>6.7956371337008097</v>
      </c>
      <c r="X40" s="142">
        <v>5.8808116486928528</v>
      </c>
      <c r="Y40" s="142">
        <v>673.78906203138047</v>
      </c>
      <c r="Z40" s="142">
        <v>679.69728926384823</v>
      </c>
      <c r="AA40" s="142">
        <v>18.473244946553315</v>
      </c>
      <c r="AB40" s="142">
        <v>44.737360132295656</v>
      </c>
      <c r="AC40" s="142">
        <v>4.8543094009738788</v>
      </c>
      <c r="AD40" s="142">
        <v>18.695607559696011</v>
      </c>
      <c r="AE40" s="142">
        <v>4.0673297593819324</v>
      </c>
      <c r="AF40" s="142">
        <v>0.96575738512435338</v>
      </c>
      <c r="AG40" s="142">
        <v>4.235589716520856</v>
      </c>
      <c r="AH40" s="142">
        <v>0.72297885793635341</v>
      </c>
      <c r="AI40" s="142">
        <v>4.2738315018347306</v>
      </c>
      <c r="AJ40" s="142">
        <v>0.90117537061783981</v>
      </c>
      <c r="AK40" s="142">
        <v>2.5828170726471327</v>
      </c>
      <c r="AL40" s="142">
        <v>2.6629129336702819</v>
      </c>
      <c r="AM40" s="142">
        <v>0.42497743329491239</v>
      </c>
      <c r="AN40" s="142">
        <v>3.3887977690715205</v>
      </c>
      <c r="AO40" s="142">
        <v>0.50846743743755929</v>
      </c>
      <c r="AP40" s="142">
        <v>20.645292000255964</v>
      </c>
      <c r="AQ40" s="142">
        <v>7.6925344174488739</v>
      </c>
      <c r="AR40" s="142">
        <v>1.7977784049657974</v>
      </c>
      <c r="AS40" s="142">
        <v>1.1427166169504892</v>
      </c>
      <c r="AT40" s="141">
        <f t="shared" si="4"/>
        <v>26.153171904629637</v>
      </c>
      <c r="AU40" s="142">
        <f t="shared" si="5"/>
        <v>1.5459192238755615</v>
      </c>
      <c r="AV40" s="141"/>
      <c r="AW40" s="143" t="s">
        <v>155</v>
      </c>
      <c r="AX40" s="144">
        <v>64.788127553094057</v>
      </c>
      <c r="AY40" s="144">
        <v>0.40175035662517133</v>
      </c>
      <c r="AZ40" s="144">
        <v>13.653697403847861</v>
      </c>
      <c r="BA40" s="144">
        <v>4.24668545766988</v>
      </c>
      <c r="BB40" s="144">
        <v>0.14442522759743398</v>
      </c>
      <c r="BC40" s="144">
        <v>1.2513940261131795</v>
      </c>
      <c r="BD40" s="144">
        <v>1.7045210725969993</v>
      </c>
      <c r="BE40" s="144">
        <v>3.5473021498331416</v>
      </c>
      <c r="BF40" s="144">
        <v>2.6787552910355465</v>
      </c>
      <c r="BG40" s="144">
        <v>0.1365329509478645</v>
      </c>
      <c r="BH40" s="145">
        <v>7.4468085106388706</v>
      </c>
      <c r="BI40" s="146">
        <v>119.14409549473962</v>
      </c>
      <c r="BJ40" s="146">
        <v>643.95559262020083</v>
      </c>
    </row>
    <row r="41" spans="1:62" s="165" customFormat="1">
      <c r="A41" s="152" t="s">
        <v>241</v>
      </c>
      <c r="B41" s="153" t="s">
        <v>50</v>
      </c>
      <c r="C41" s="154" t="s">
        <v>337</v>
      </c>
      <c r="D41" s="155">
        <v>295.185</v>
      </c>
      <c r="E41" s="156" t="s">
        <v>116</v>
      </c>
      <c r="F41" s="157" t="s">
        <v>16</v>
      </c>
      <c r="G41" s="156" t="s">
        <v>48</v>
      </c>
      <c r="H41" s="158" t="s">
        <v>391</v>
      </c>
      <c r="I41" s="159">
        <v>49.328591131745881</v>
      </c>
      <c r="J41" s="159">
        <v>2.2065557221073129</v>
      </c>
      <c r="K41" s="159">
        <v>16.908892499378215</v>
      </c>
      <c r="L41" s="159">
        <v>0.54249090468419914</v>
      </c>
      <c r="M41" s="159">
        <v>100.16041771036014</v>
      </c>
      <c r="N41" s="159">
        <v>56.664870095375633</v>
      </c>
      <c r="O41" s="159">
        <v>21.733198054035586</v>
      </c>
      <c r="P41" s="159">
        <v>47.526650629054593</v>
      </c>
      <c r="Q41" s="159">
        <v>153.75467742285147</v>
      </c>
      <c r="R41" s="159">
        <v>85.054107030825449</v>
      </c>
      <c r="S41" s="159">
        <v>105.95865798231458</v>
      </c>
      <c r="T41" s="159">
        <v>113.37728850570117</v>
      </c>
      <c r="U41" s="159">
        <v>23.197266369758335</v>
      </c>
      <c r="V41" s="159">
        <v>103.8488785305971</v>
      </c>
      <c r="W41" s="159">
        <v>8.6984800093067953</v>
      </c>
      <c r="X41" s="159">
        <v>7.9048055776329997</v>
      </c>
      <c r="Y41" s="159">
        <v>1068.7428571593969</v>
      </c>
      <c r="Z41" s="159">
        <v>1067.3695080774532</v>
      </c>
      <c r="AA41" s="159">
        <v>22.647253217007847</v>
      </c>
      <c r="AB41" s="159">
        <v>56.616604313806022</v>
      </c>
      <c r="AC41" s="159">
        <v>5.7387706855171459</v>
      </c>
      <c r="AD41" s="159">
        <v>21.922635425234027</v>
      </c>
      <c r="AE41" s="159">
        <v>4.6873369902983919</v>
      </c>
      <c r="AF41" s="159">
        <v>1.1000067411662675</v>
      </c>
      <c r="AG41" s="159">
        <v>4.4197790848133671</v>
      </c>
      <c r="AH41" s="159">
        <v>0.73549140066332341</v>
      </c>
      <c r="AI41" s="159">
        <v>4.2069718374955931</v>
      </c>
      <c r="AJ41" s="159">
        <v>0.84117828186384747</v>
      </c>
      <c r="AK41" s="159">
        <v>2.3628402932408661</v>
      </c>
      <c r="AL41" s="159">
        <v>2.3566935226997634</v>
      </c>
      <c r="AM41" s="159">
        <v>0.36851804079277301</v>
      </c>
      <c r="AN41" s="159">
        <v>2.8157622094031756</v>
      </c>
      <c r="AO41" s="159">
        <v>0.6278497946227275</v>
      </c>
      <c r="AP41" s="159">
        <v>24.879078548056476</v>
      </c>
      <c r="AQ41" s="159">
        <v>9.0117681628912827</v>
      </c>
      <c r="AR41" s="159">
        <v>1.6924791088556452</v>
      </c>
      <c r="AS41" s="159">
        <v>1.2011115025680763</v>
      </c>
      <c r="AT41" s="159">
        <f t="shared" si="4"/>
        <v>40.061866229235967</v>
      </c>
      <c r="AU41" s="160">
        <f t="shared" si="5"/>
        <v>1.5022820259477292</v>
      </c>
      <c r="AV41" s="159"/>
      <c r="AW41" s="161" t="s">
        <v>150</v>
      </c>
      <c r="AX41" s="162">
        <v>62.201025762143658</v>
      </c>
      <c r="AY41" s="162">
        <v>0.52241489323040924</v>
      </c>
      <c r="AZ41" s="162">
        <v>14.134589271657829</v>
      </c>
      <c r="BA41" s="162">
        <v>5.2184365208868417</v>
      </c>
      <c r="BB41" s="162">
        <v>0.25342430411677763</v>
      </c>
      <c r="BC41" s="162">
        <v>1.9548485098779904</v>
      </c>
      <c r="BD41" s="162">
        <v>1.1246638700081206</v>
      </c>
      <c r="BE41" s="162">
        <v>3.4774652152740613</v>
      </c>
      <c r="BF41" s="162">
        <v>2.670484445440636</v>
      </c>
      <c r="BG41" s="162">
        <v>6.7771833485333152E-2</v>
      </c>
      <c r="BH41" s="163">
        <v>8.3748753738783428</v>
      </c>
      <c r="BI41" s="164">
        <v>120.40524094441143</v>
      </c>
      <c r="BJ41" s="164">
        <v>1068.4541278307875</v>
      </c>
    </row>
    <row r="42" spans="1:62" s="165" customFormat="1">
      <c r="A42" s="152" t="s">
        <v>242</v>
      </c>
      <c r="B42" s="166" t="s">
        <v>338</v>
      </c>
      <c r="C42" s="154" t="s">
        <v>339</v>
      </c>
      <c r="D42" s="155">
        <v>306.33</v>
      </c>
      <c r="E42" s="156" t="s">
        <v>116</v>
      </c>
      <c r="F42" s="157" t="s">
        <v>16</v>
      </c>
      <c r="G42" s="156" t="s">
        <v>48</v>
      </c>
      <c r="H42" s="158" t="s">
        <v>392</v>
      </c>
      <c r="I42" s="159">
        <v>50.177457009608467</v>
      </c>
      <c r="J42" s="159">
        <v>2.3841545894097056</v>
      </c>
      <c r="K42" s="159">
        <v>18.910542160767172</v>
      </c>
      <c r="L42" s="159">
        <v>0.59089280678234501</v>
      </c>
      <c r="M42" s="159">
        <v>100.95933967171682</v>
      </c>
      <c r="N42" s="159">
        <v>55.110788740338528</v>
      </c>
      <c r="O42" s="159">
        <v>22.441662373727571</v>
      </c>
      <c r="P42" s="159">
        <v>52.405141975676116</v>
      </c>
      <c r="Q42" s="159">
        <v>140.37705596482505</v>
      </c>
      <c r="R42" s="159">
        <v>88.161910412442225</v>
      </c>
      <c r="S42" s="159">
        <v>109.72268695275551</v>
      </c>
      <c r="T42" s="159">
        <v>118.60944957551402</v>
      </c>
      <c r="U42" s="159">
        <v>26.146393720035945</v>
      </c>
      <c r="V42" s="159">
        <v>107.01080894775775</v>
      </c>
      <c r="W42" s="159">
        <v>9.1613140961770014</v>
      </c>
      <c r="X42" s="159">
        <v>8.1586667009528551</v>
      </c>
      <c r="Y42" s="159">
        <v>762.75413654356066</v>
      </c>
      <c r="Z42" s="159">
        <v>762.70965468057341</v>
      </c>
      <c r="AA42" s="159">
        <v>24.669142919344964</v>
      </c>
      <c r="AB42" s="159">
        <v>67.57431703270116</v>
      </c>
      <c r="AC42" s="159">
        <v>6.3111264193502654</v>
      </c>
      <c r="AD42" s="159">
        <v>24.10701402117947</v>
      </c>
      <c r="AE42" s="159">
        <v>5.1947472185963122</v>
      </c>
      <c r="AF42" s="159">
        <v>1.2216822867502213</v>
      </c>
      <c r="AG42" s="159">
        <v>4.9768157615091599</v>
      </c>
      <c r="AH42" s="159">
        <v>0.83580921701876221</v>
      </c>
      <c r="AI42" s="159">
        <v>4.7862969318275654</v>
      </c>
      <c r="AJ42" s="159">
        <v>0.96628125446535873</v>
      </c>
      <c r="AK42" s="159">
        <v>2.7424157685634292</v>
      </c>
      <c r="AL42" s="159">
        <v>2.6515589475528767</v>
      </c>
      <c r="AM42" s="159">
        <v>0.41602063990429317</v>
      </c>
      <c r="AN42" s="159">
        <v>2.7482080886056521</v>
      </c>
      <c r="AO42" s="159">
        <v>0.6572436905424236</v>
      </c>
      <c r="AP42" s="159">
        <v>31.805521186687255</v>
      </c>
      <c r="AQ42" s="159">
        <v>9.3415252839245486</v>
      </c>
      <c r="AR42" s="159">
        <v>1.7451223668883198</v>
      </c>
      <c r="AS42" s="159">
        <v>1.3099604235034217</v>
      </c>
      <c r="AT42" s="159">
        <f t="shared" si="4"/>
        <v>37.979244485868215</v>
      </c>
      <c r="AU42" s="160">
        <f t="shared" si="5"/>
        <v>1.3046659483036749</v>
      </c>
      <c r="AV42" s="159"/>
      <c r="AW42" s="161" t="s">
        <v>151</v>
      </c>
      <c r="AX42" s="162">
        <v>59.405391637249167</v>
      </c>
      <c r="AY42" s="162">
        <v>0.57810781720551063</v>
      </c>
      <c r="AZ42" s="162">
        <v>14.788533248572643</v>
      </c>
      <c r="BA42" s="162">
        <v>6.1093274934684505</v>
      </c>
      <c r="BB42" s="162">
        <v>0.28613419711282417</v>
      </c>
      <c r="BC42" s="162">
        <v>2.0262175046339745</v>
      </c>
      <c r="BD42" s="162">
        <v>1.6479631840766429</v>
      </c>
      <c r="BE42" s="162">
        <v>3.4301030255482159</v>
      </c>
      <c r="BF42" s="162">
        <v>2.6124389458478929</v>
      </c>
      <c r="BG42" s="162">
        <v>0.10677393727531406</v>
      </c>
      <c r="BH42" s="163">
        <v>9.0090090090093611</v>
      </c>
      <c r="BI42" s="164">
        <v>124.67906412887754</v>
      </c>
      <c r="BJ42" s="164">
        <v>750.10120699855599</v>
      </c>
    </row>
    <row r="43" spans="1:62" s="188" customFormat="1">
      <c r="A43" s="179" t="s">
        <v>243</v>
      </c>
      <c r="B43" s="180" t="s">
        <v>119</v>
      </c>
      <c r="C43" s="179" t="s">
        <v>120</v>
      </c>
      <c r="D43" s="181">
        <v>322.28500000000003</v>
      </c>
      <c r="E43" s="182">
        <v>2</v>
      </c>
      <c r="F43" s="183" t="s">
        <v>123</v>
      </c>
      <c r="G43" s="184" t="s">
        <v>20</v>
      </c>
      <c r="H43" s="185" t="s">
        <v>388</v>
      </c>
      <c r="I43" s="186">
        <v>52.122225331516589</v>
      </c>
      <c r="J43" s="186">
        <v>2.9359259337075443</v>
      </c>
      <c r="K43" s="186">
        <v>18.667982507382732</v>
      </c>
      <c r="L43" s="186">
        <v>0.60298550572624077</v>
      </c>
      <c r="M43" s="186">
        <v>134.37895310586461</v>
      </c>
      <c r="N43" s="186">
        <v>62.966131342442907</v>
      </c>
      <c r="O43" s="186">
        <v>31.42830589386006</v>
      </c>
      <c r="P43" s="186">
        <v>57.435334263428231</v>
      </c>
      <c r="Q43" s="186">
        <v>69.784455774416799</v>
      </c>
      <c r="R43" s="186">
        <v>91.083870508583658</v>
      </c>
      <c r="S43" s="186">
        <v>131.20124058809967</v>
      </c>
      <c r="T43" s="186">
        <v>110.50643816300492</v>
      </c>
      <c r="U43" s="186">
        <v>21.97377647991371</v>
      </c>
      <c r="V43" s="186">
        <v>116.99106032281122</v>
      </c>
      <c r="W43" s="186">
        <v>10.714817234685265</v>
      </c>
      <c r="X43" s="186">
        <v>9.5933868751546232</v>
      </c>
      <c r="Y43" s="186">
        <v>740.13650985471168</v>
      </c>
      <c r="Z43" s="186">
        <v>738.05489039465203</v>
      </c>
      <c r="AA43" s="186">
        <v>27.593556467003527</v>
      </c>
      <c r="AB43" s="186">
        <v>72.099077410457284</v>
      </c>
      <c r="AC43" s="186">
        <v>6.7946023160472393</v>
      </c>
      <c r="AD43" s="186">
        <v>25.056108479683239</v>
      </c>
      <c r="AE43" s="186">
        <v>5.0223743687449662</v>
      </c>
      <c r="AF43" s="186">
        <v>1.1653848155126392</v>
      </c>
      <c r="AG43" s="186">
        <v>4.6938623447484904</v>
      </c>
      <c r="AH43" s="186">
        <v>0.77744579054637741</v>
      </c>
      <c r="AI43" s="186">
        <v>4.2425795427198842</v>
      </c>
      <c r="AJ43" s="186">
        <v>0.87642875306015922</v>
      </c>
      <c r="AK43" s="186">
        <v>2.4290406221947602</v>
      </c>
      <c r="AL43" s="186">
        <v>2.43578750998183</v>
      </c>
      <c r="AM43" s="186">
        <v>0.37719945972422653</v>
      </c>
      <c r="AN43" s="186">
        <v>2.8540558042255975</v>
      </c>
      <c r="AO43" s="186">
        <v>0.79706995635408906</v>
      </c>
      <c r="AP43" s="186">
        <v>28.763324744196868</v>
      </c>
      <c r="AQ43" s="186">
        <v>11.155472829476027</v>
      </c>
      <c r="AR43" s="186">
        <v>2.0125699214966435</v>
      </c>
      <c r="AS43" s="186">
        <v>1.2736419553407274</v>
      </c>
      <c r="AT43" s="186">
        <f t="shared" si="4"/>
        <v>52.121163104919987</v>
      </c>
      <c r="AU43" s="187">
        <f t="shared" si="5"/>
        <v>1.2633153402233801</v>
      </c>
      <c r="AV43" s="186"/>
      <c r="AW43" s="188" t="s">
        <v>156</v>
      </c>
      <c r="AX43" s="189">
        <v>59.479539047103231</v>
      </c>
      <c r="AY43" s="189">
        <v>0.57973762982619792</v>
      </c>
      <c r="AZ43" s="189">
        <v>15.348375215690854</v>
      </c>
      <c r="BA43" s="189">
        <v>5.8339976597743401</v>
      </c>
      <c r="BB43" s="189">
        <v>0.41102839466550989</v>
      </c>
      <c r="BC43" s="189">
        <v>2.1215885618596566</v>
      </c>
      <c r="BD43" s="189">
        <v>0.97009463973302057</v>
      </c>
      <c r="BE43" s="189">
        <v>3.3763577389487605</v>
      </c>
      <c r="BF43" s="189">
        <v>2.926800006078857</v>
      </c>
      <c r="BG43" s="189">
        <v>9.5632496637621564E-2</v>
      </c>
      <c r="BH43" s="190">
        <v>8.8568486096819541</v>
      </c>
      <c r="BI43" s="191">
        <v>111.87934152749317</v>
      </c>
      <c r="BJ43" s="191">
        <v>705.67360082134905</v>
      </c>
    </row>
    <row r="44" spans="1:62" s="188" customFormat="1">
      <c r="A44" s="179" t="s">
        <v>244</v>
      </c>
      <c r="B44" s="180" t="s">
        <v>310</v>
      </c>
      <c r="C44" s="192" t="s">
        <v>312</v>
      </c>
      <c r="D44" s="181">
        <v>338.34</v>
      </c>
      <c r="E44" s="182">
        <v>2</v>
      </c>
      <c r="F44" s="183" t="s">
        <v>123</v>
      </c>
      <c r="G44" s="184" t="s">
        <v>20</v>
      </c>
      <c r="H44" s="185" t="s">
        <v>374</v>
      </c>
      <c r="I44" s="186">
        <v>45.724354547351979</v>
      </c>
      <c r="J44" s="186">
        <v>3.1394449480495101</v>
      </c>
      <c r="K44" s="186">
        <v>16.793726618329401</v>
      </c>
      <c r="L44" s="186">
        <v>0.54896087700525886</v>
      </c>
      <c r="M44" s="186">
        <v>82.263974189682344</v>
      </c>
      <c r="N44" s="186">
        <v>46.078726216637136</v>
      </c>
      <c r="O44" s="186">
        <v>23.578954489820852</v>
      </c>
      <c r="P44" s="186">
        <v>55.809201376944401</v>
      </c>
      <c r="Q44" s="186">
        <v>128.87832864143562</v>
      </c>
      <c r="R44" s="186">
        <v>92.513294953887012</v>
      </c>
      <c r="S44" s="186">
        <v>133.85946801458954</v>
      </c>
      <c r="T44" s="186">
        <v>110.46663398518183</v>
      </c>
      <c r="U44" s="186">
        <v>24.440673352399543</v>
      </c>
      <c r="V44" s="186">
        <v>127.61811450177004</v>
      </c>
      <c r="W44" s="186">
        <v>12.131094992281426</v>
      </c>
      <c r="X44" s="186">
        <v>9.8344721761361811</v>
      </c>
      <c r="Y44" s="186">
        <v>1029.0367338175049</v>
      </c>
      <c r="Z44" s="186">
        <v>1027.751384383625</v>
      </c>
      <c r="AA44" s="186">
        <v>28.776177942358331</v>
      </c>
      <c r="AB44" s="186">
        <v>81.880792841834534</v>
      </c>
      <c r="AC44" s="186">
        <v>7.6489515125983258</v>
      </c>
      <c r="AD44" s="186">
        <v>29.451199086861351</v>
      </c>
      <c r="AE44" s="186">
        <v>5.8583999592265208</v>
      </c>
      <c r="AF44" s="186">
        <v>1.2529520782737573</v>
      </c>
      <c r="AG44" s="186">
        <v>5.389743963027783</v>
      </c>
      <c r="AH44" s="186">
        <v>0.88129089328116139</v>
      </c>
      <c r="AI44" s="186">
        <v>4.9933697130272678</v>
      </c>
      <c r="AJ44" s="186">
        <v>1.0046538893652091</v>
      </c>
      <c r="AK44" s="186">
        <v>2.8269478443531084</v>
      </c>
      <c r="AL44" s="186">
        <v>2.8292640419735164</v>
      </c>
      <c r="AM44" s="186">
        <v>0.43908382491518916</v>
      </c>
      <c r="AN44" s="186">
        <v>3.5272186568829165</v>
      </c>
      <c r="AO44" s="186">
        <v>0.91936715148178294</v>
      </c>
      <c r="AP44" s="186">
        <v>33.701745873124445</v>
      </c>
      <c r="AQ44" s="186">
        <v>12.301939172293945</v>
      </c>
      <c r="AR44" s="186">
        <v>2.2119802406988667</v>
      </c>
      <c r="AS44" s="186">
        <v>1.334959347019826</v>
      </c>
      <c r="AT44" s="186">
        <f t="shared" si="4"/>
        <v>42.951976137991657</v>
      </c>
      <c r="AU44" s="187">
        <f t="shared" si="5"/>
        <v>1.129853433791131</v>
      </c>
      <c r="AV44" s="186"/>
      <c r="AW44" s="193" t="s">
        <v>268</v>
      </c>
      <c r="AX44" s="189">
        <v>59.468834865516868</v>
      </c>
      <c r="AY44" s="189">
        <v>0.57956958117502233</v>
      </c>
      <c r="AZ44" s="189">
        <v>15.64277002358158</v>
      </c>
      <c r="BA44" s="189">
        <v>5.7413278226367446</v>
      </c>
      <c r="BB44" s="189">
        <v>0.30911483022498731</v>
      </c>
      <c r="BC44" s="189">
        <v>1.9107757220055328</v>
      </c>
      <c r="BD44" s="189">
        <v>0.91120853735198981</v>
      </c>
      <c r="BE44" s="189">
        <v>3.2990736468760846</v>
      </c>
      <c r="BF44" s="189">
        <v>3.18127646633048</v>
      </c>
      <c r="BG44" s="189">
        <v>9.9199894618754794E-2</v>
      </c>
      <c r="BH44" s="194">
        <v>8.8568486096819541</v>
      </c>
      <c r="BI44" s="191">
        <v>113.62732874138047</v>
      </c>
      <c r="BJ44" s="191">
        <v>1046.3460046216187</v>
      </c>
    </row>
    <row r="45" spans="1:62" s="188" customFormat="1">
      <c r="A45" s="179" t="s">
        <v>245</v>
      </c>
      <c r="B45" s="180" t="s">
        <v>311</v>
      </c>
      <c r="C45" s="192" t="s">
        <v>313</v>
      </c>
      <c r="D45" s="181">
        <v>347.3</v>
      </c>
      <c r="E45" s="182">
        <v>2</v>
      </c>
      <c r="F45" s="183" t="s">
        <v>123</v>
      </c>
      <c r="G45" s="184" t="s">
        <v>20</v>
      </c>
      <c r="H45" s="185" t="s">
        <v>393</v>
      </c>
      <c r="I45" s="186">
        <v>44.096204217408157</v>
      </c>
      <c r="J45" s="186">
        <v>2.9493090807901412</v>
      </c>
      <c r="K45" s="186">
        <v>19.060175875270662</v>
      </c>
      <c r="L45" s="186">
        <v>0.58062733650085652</v>
      </c>
      <c r="M45" s="186">
        <v>94.398281598800764</v>
      </c>
      <c r="N45" s="186">
        <v>47.405720811469209</v>
      </c>
      <c r="O45" s="186">
        <v>21.909376946828203</v>
      </c>
      <c r="P45" s="186">
        <v>52.128149260524495</v>
      </c>
      <c r="Q45" s="186">
        <v>232.10472190689632</v>
      </c>
      <c r="R45" s="186">
        <v>87.971304193639938</v>
      </c>
      <c r="S45" s="186">
        <v>127.1138417654459</v>
      </c>
      <c r="T45" s="186">
        <v>113.46879744581847</v>
      </c>
      <c r="U45" s="186">
        <v>25.583660565045584</v>
      </c>
      <c r="V45" s="186">
        <v>107.72273711867224</v>
      </c>
      <c r="W45" s="186">
        <v>10.370896319263892</v>
      </c>
      <c r="X45" s="186">
        <v>10.267952314844914</v>
      </c>
      <c r="Y45" s="186">
        <v>930.35864235795793</v>
      </c>
      <c r="Z45" s="186">
        <v>931.00519198080406</v>
      </c>
      <c r="AA45" s="186">
        <v>25.641178685655269</v>
      </c>
      <c r="AB45" s="186">
        <v>72.555654016439462</v>
      </c>
      <c r="AC45" s="186">
        <v>6.9357476172796142</v>
      </c>
      <c r="AD45" s="186">
        <v>27.083307657962191</v>
      </c>
      <c r="AE45" s="186">
        <v>5.5212671740766162</v>
      </c>
      <c r="AF45" s="186">
        <v>1.2493196826772306</v>
      </c>
      <c r="AG45" s="186">
        <v>5.3018412222038966</v>
      </c>
      <c r="AH45" s="186">
        <v>0.86968150622554119</v>
      </c>
      <c r="AI45" s="186">
        <v>5.0099785692534029</v>
      </c>
      <c r="AJ45" s="186">
        <v>1.0209932511860393</v>
      </c>
      <c r="AK45" s="186">
        <v>2.9016297488966014</v>
      </c>
      <c r="AL45" s="186">
        <v>2.8551193242138382</v>
      </c>
      <c r="AM45" s="186">
        <v>0.4515768675206564</v>
      </c>
      <c r="AN45" s="186">
        <v>2.9836547950434875</v>
      </c>
      <c r="AO45" s="186">
        <v>0.77670700435555051</v>
      </c>
      <c r="AP45" s="186">
        <v>33.592209797604198</v>
      </c>
      <c r="AQ45" s="186">
        <v>11.410132107974304</v>
      </c>
      <c r="AR45" s="186">
        <v>2.092718601804394</v>
      </c>
      <c r="AS45" s="186">
        <v>1.3160098453418561</v>
      </c>
      <c r="AT45" s="186">
        <f t="shared" si="4"/>
        <v>37.733974219789225</v>
      </c>
      <c r="AU45" s="187">
        <f t="shared" si="5"/>
        <v>1.212466559445631</v>
      </c>
      <c r="AV45" s="186"/>
      <c r="AW45" s="193" t="s">
        <v>269</v>
      </c>
      <c r="AX45" s="189">
        <v>59.187580352917536</v>
      </c>
      <c r="AY45" s="189">
        <v>0.60487822881374731</v>
      </c>
      <c r="AZ45" s="189">
        <v>15.568569440351698</v>
      </c>
      <c r="BA45" s="189">
        <v>6.3190034411826304</v>
      </c>
      <c r="BB45" s="189">
        <v>0.25265696222789363</v>
      </c>
      <c r="BC45" s="189">
        <v>2.0127194046122536</v>
      </c>
      <c r="BD45" s="189">
        <v>1.3252852084961895</v>
      </c>
      <c r="BE45" s="189">
        <v>3.0243487497096737</v>
      </c>
      <c r="BF45" s="189">
        <v>2.7173718650167831</v>
      </c>
      <c r="BG45" s="189">
        <v>0.13073773698963637</v>
      </c>
      <c r="BH45" s="194">
        <v>8.8568486096819541</v>
      </c>
      <c r="BI45" s="191">
        <v>114.79330694826935</v>
      </c>
      <c r="BJ45" s="191">
        <v>938.87918610991778</v>
      </c>
    </row>
    <row r="46" spans="1:62" s="188" customFormat="1">
      <c r="A46" s="179" t="s">
        <v>246</v>
      </c>
      <c r="B46" s="180" t="s">
        <v>124</v>
      </c>
      <c r="C46" s="192" t="s">
        <v>314</v>
      </c>
      <c r="D46" s="181">
        <v>354.85</v>
      </c>
      <c r="E46" s="182">
        <v>2</v>
      </c>
      <c r="F46" s="183" t="s">
        <v>126</v>
      </c>
      <c r="G46" s="184" t="s">
        <v>20</v>
      </c>
      <c r="H46" s="185" t="s">
        <v>375</v>
      </c>
      <c r="I46" s="186">
        <v>46.08102450422291</v>
      </c>
      <c r="J46" s="186">
        <v>3.2629256141023384</v>
      </c>
      <c r="K46" s="186">
        <v>18.260569220355841</v>
      </c>
      <c r="L46" s="186">
        <v>0.57564648236507066</v>
      </c>
      <c r="M46" s="186">
        <v>84.597756108729513</v>
      </c>
      <c r="N46" s="186">
        <v>44.035399932698603</v>
      </c>
      <c r="O46" s="186">
        <v>34.323708487057601</v>
      </c>
      <c r="P46" s="186">
        <v>68.365388934595643</v>
      </c>
      <c r="Q46" s="186">
        <v>218.46921999632758</v>
      </c>
      <c r="R46" s="186">
        <v>101.73631639329571</v>
      </c>
      <c r="S46" s="186">
        <v>133.41189313860193</v>
      </c>
      <c r="T46" s="186">
        <v>133.92768396146209</v>
      </c>
      <c r="U46" s="186">
        <v>28.898471101513231</v>
      </c>
      <c r="V46" s="186">
        <v>130.74844448608005</v>
      </c>
      <c r="W46" s="186">
        <v>11.081909689337916</v>
      </c>
      <c r="X46" s="186">
        <v>10.487955804828401</v>
      </c>
      <c r="Y46" s="186">
        <v>1420.3009150642754</v>
      </c>
      <c r="Z46" s="186">
        <v>1414.9406970187406</v>
      </c>
      <c r="AA46" s="186">
        <v>28.945124242547148</v>
      </c>
      <c r="AB46" s="186">
        <v>84.595312640725481</v>
      </c>
      <c r="AC46" s="186">
        <v>7.7940130832920467</v>
      </c>
      <c r="AD46" s="186">
        <v>30.707297398141876</v>
      </c>
      <c r="AE46" s="186">
        <v>6.2703217941798401</v>
      </c>
      <c r="AF46" s="186">
        <v>1.4007362427680237</v>
      </c>
      <c r="AG46" s="186">
        <v>5.9425594129329431</v>
      </c>
      <c r="AH46" s="186">
        <v>0.97464248159899292</v>
      </c>
      <c r="AI46" s="186">
        <v>5.6375535611340215</v>
      </c>
      <c r="AJ46" s="186">
        <v>1.1471761554969473</v>
      </c>
      <c r="AK46" s="186">
        <v>3.2520259242668348</v>
      </c>
      <c r="AL46" s="186">
        <v>3.226902798869633</v>
      </c>
      <c r="AM46" s="186">
        <v>0.51048490883136854</v>
      </c>
      <c r="AN46" s="186">
        <v>3.6117491873682179</v>
      </c>
      <c r="AO46" s="186">
        <v>0.83950205924707944</v>
      </c>
      <c r="AP46" s="186">
        <v>29.843199951491165</v>
      </c>
      <c r="AQ46" s="186">
        <v>12.864788905754097</v>
      </c>
      <c r="AR46" s="186">
        <v>2.3399975939237274</v>
      </c>
      <c r="AS46" s="186">
        <v>1.3623275393134229</v>
      </c>
      <c r="AT46" s="186">
        <f t="shared" si="4"/>
        <v>59.626367116910068</v>
      </c>
      <c r="AU46" s="187">
        <f t="shared" si="5"/>
        <v>1.2026235640899834</v>
      </c>
      <c r="AV46" s="186"/>
      <c r="AW46" s="193" t="s">
        <v>270</v>
      </c>
      <c r="AX46" s="189">
        <v>58.41740879492243</v>
      </c>
      <c r="AY46" s="189">
        <v>0.60293772384475086</v>
      </c>
      <c r="AZ46" s="189">
        <v>16.124605456149244</v>
      </c>
      <c r="BA46" s="189">
        <v>6.0415115745954182</v>
      </c>
      <c r="BB46" s="189">
        <v>0.43939804112089698</v>
      </c>
      <c r="BC46" s="189">
        <v>2.2786047912951082</v>
      </c>
      <c r="BD46" s="189">
        <v>1.0714353599923219</v>
      </c>
      <c r="BE46" s="189">
        <v>3.114713692445207</v>
      </c>
      <c r="BF46" s="189">
        <v>2.922060341408196</v>
      </c>
      <c r="BG46" s="189">
        <v>0.1304756145444711</v>
      </c>
      <c r="BH46" s="194">
        <v>8.8568486096819541</v>
      </c>
      <c r="BI46" s="191">
        <v>137.12666942952075</v>
      </c>
      <c r="BJ46" s="191">
        <v>1437.5663501614827</v>
      </c>
    </row>
    <row r="47" spans="1:62" s="208" customFormat="1">
      <c r="A47" s="195" t="s">
        <v>247</v>
      </c>
      <c r="B47" s="196" t="s">
        <v>121</v>
      </c>
      <c r="C47" s="197" t="s">
        <v>315</v>
      </c>
      <c r="D47" s="198">
        <v>360.15</v>
      </c>
      <c r="E47" s="199">
        <v>3</v>
      </c>
      <c r="F47" s="200" t="s">
        <v>134</v>
      </c>
      <c r="G47" s="199" t="s">
        <v>21</v>
      </c>
      <c r="H47" s="201" t="s">
        <v>376</v>
      </c>
      <c r="I47" s="202">
        <v>68.568651092043254</v>
      </c>
      <c r="J47" s="202">
        <v>3.5170943508292067</v>
      </c>
      <c r="K47" s="202">
        <v>21.971279412050396</v>
      </c>
      <c r="L47" s="202">
        <v>0.62054222613669818</v>
      </c>
      <c r="M47" s="202">
        <v>87.399881060442823</v>
      </c>
      <c r="N47" s="202">
        <v>46.79944718878108</v>
      </c>
      <c r="O47" s="202">
        <v>58.604028637659411</v>
      </c>
      <c r="P47" s="202">
        <v>146.69412611564167</v>
      </c>
      <c r="Q47" s="202">
        <v>324.83020157328576</v>
      </c>
      <c r="R47" s="202">
        <v>136.18434124446969</v>
      </c>
      <c r="S47" s="202">
        <v>126.11349835447433</v>
      </c>
      <c r="T47" s="202">
        <v>130.65426824751276</v>
      </c>
      <c r="U47" s="202">
        <v>44.641381576293796</v>
      </c>
      <c r="V47" s="202">
        <v>149.58665974651211</v>
      </c>
      <c r="W47" s="202">
        <v>11.917688637270507</v>
      </c>
      <c r="X47" s="202">
        <v>10.536298021556107</v>
      </c>
      <c r="Y47" s="202">
        <v>1302.7353064519639</v>
      </c>
      <c r="Z47" s="202">
        <v>1302.6063411232903</v>
      </c>
      <c r="AA47" s="202">
        <v>35.693530782536115</v>
      </c>
      <c r="AB47" s="202">
        <v>112.86201038009398</v>
      </c>
      <c r="AC47" s="202">
        <v>9.8797535630200279</v>
      </c>
      <c r="AD47" s="202">
        <v>39.449179976531738</v>
      </c>
      <c r="AE47" s="202">
        <v>8.3845730483561525</v>
      </c>
      <c r="AF47" s="202">
        <v>1.875313307121111</v>
      </c>
      <c r="AG47" s="202">
        <v>8.6481365475047873</v>
      </c>
      <c r="AH47" s="202">
        <v>1.417941156640087</v>
      </c>
      <c r="AI47" s="202">
        <v>8.3045062861941936</v>
      </c>
      <c r="AJ47" s="202">
        <v>1.7219745170799998</v>
      </c>
      <c r="AK47" s="202">
        <v>4.8787159978170891</v>
      </c>
      <c r="AL47" s="202">
        <v>4.8529511964605776</v>
      </c>
      <c r="AM47" s="202">
        <v>0.7741367739457542</v>
      </c>
      <c r="AN47" s="202">
        <v>4.09200343290986</v>
      </c>
      <c r="AO47" s="202">
        <v>0.8581489298644589</v>
      </c>
      <c r="AP47" s="202">
        <v>32.444238142037499</v>
      </c>
      <c r="AQ47" s="202">
        <v>14.562472562927418</v>
      </c>
      <c r="AR47" s="202">
        <v>1.9964238803218493</v>
      </c>
      <c r="AS47" s="202">
        <v>1.4537290910614222</v>
      </c>
      <c r="AT47" s="202">
        <f t="shared" si="4"/>
        <v>94.440033521183182</v>
      </c>
      <c r="AU47" s="203">
        <f t="shared" si="5"/>
        <v>1.2066446520474987</v>
      </c>
      <c r="AV47" s="202"/>
      <c r="AW47" s="204" t="s">
        <v>271</v>
      </c>
      <c r="AX47" s="205">
        <v>54.779192796793723</v>
      </c>
      <c r="AY47" s="205">
        <v>0.64172664551779557</v>
      </c>
      <c r="AZ47" s="205">
        <v>17.766235320783537</v>
      </c>
      <c r="BA47" s="205">
        <v>7.1080406506783262</v>
      </c>
      <c r="BB47" s="205">
        <v>0.7496820172048595</v>
      </c>
      <c r="BC47" s="205">
        <v>3.3926044599966652</v>
      </c>
      <c r="BD47" s="205">
        <v>0.98900438514794553</v>
      </c>
      <c r="BE47" s="205">
        <v>2.9080225752982143</v>
      </c>
      <c r="BF47" s="205">
        <v>2.653538448144988</v>
      </c>
      <c r="BG47" s="205">
        <v>0.15510409075199758</v>
      </c>
      <c r="BH47" s="206">
        <v>8.8568486096819541</v>
      </c>
      <c r="BI47" s="207">
        <v>132.57754720959164</v>
      </c>
      <c r="BJ47" s="207">
        <v>1313.7515357071866</v>
      </c>
    </row>
    <row r="48" spans="1:62" s="208" customFormat="1">
      <c r="A48" s="195" t="s">
        <v>248</v>
      </c>
      <c r="B48" s="196" t="s">
        <v>133</v>
      </c>
      <c r="C48" s="197" t="s">
        <v>316</v>
      </c>
      <c r="D48" s="198">
        <v>361.55</v>
      </c>
      <c r="E48" s="199">
        <v>3</v>
      </c>
      <c r="F48" s="200" t="s">
        <v>134</v>
      </c>
      <c r="G48" s="199" t="s">
        <v>21</v>
      </c>
      <c r="H48" s="201" t="s">
        <v>394</v>
      </c>
      <c r="I48" s="202">
        <v>84.763101680144274</v>
      </c>
      <c r="J48" s="202">
        <v>3.2186914815564398</v>
      </c>
      <c r="K48" s="202">
        <v>19.916592063692072</v>
      </c>
      <c r="L48" s="202">
        <v>0.610291113204257</v>
      </c>
      <c r="M48" s="202">
        <v>96.249351936879449</v>
      </c>
      <c r="N48" s="202">
        <v>41.945116469991362</v>
      </c>
      <c r="O48" s="202">
        <v>52.053384911430882</v>
      </c>
      <c r="P48" s="202">
        <v>120.52429575442851</v>
      </c>
      <c r="Q48" s="202">
        <v>277.41770694748323</v>
      </c>
      <c r="R48" s="202">
        <v>134.17958592315273</v>
      </c>
      <c r="S48" s="202">
        <v>117.8480805685047</v>
      </c>
      <c r="T48" s="202">
        <v>136.15440175099448</v>
      </c>
      <c r="U48" s="202">
        <v>38.043816720029774</v>
      </c>
      <c r="V48" s="202">
        <v>153.16357004954432</v>
      </c>
      <c r="W48" s="202">
        <v>11.516366134589886</v>
      </c>
      <c r="X48" s="202">
        <v>9.7963017341077574</v>
      </c>
      <c r="Y48" s="202">
        <v>1061.5093055372536</v>
      </c>
      <c r="Z48" s="202">
        <v>1062.6653377565458</v>
      </c>
      <c r="AA48" s="202">
        <v>33.326256008771601</v>
      </c>
      <c r="AB48" s="202">
        <v>105.82812392344228</v>
      </c>
      <c r="AC48" s="202">
        <v>9.1730412228609239</v>
      </c>
      <c r="AD48" s="202">
        <v>36.604246758504964</v>
      </c>
      <c r="AE48" s="202">
        <v>7.783255929262431</v>
      </c>
      <c r="AF48" s="202">
        <v>1.6942139245203365</v>
      </c>
      <c r="AG48" s="202">
        <v>7.6642661009930375</v>
      </c>
      <c r="AH48" s="202">
        <v>1.2677168500966254</v>
      </c>
      <c r="AI48" s="202">
        <v>7.3129037638467755</v>
      </c>
      <c r="AJ48" s="202">
        <v>1.4964356972155373</v>
      </c>
      <c r="AK48" s="202">
        <v>4.2331790915127616</v>
      </c>
      <c r="AL48" s="202">
        <v>4.2119984012675529</v>
      </c>
      <c r="AM48" s="202">
        <v>0.66662986845147754</v>
      </c>
      <c r="AN48" s="202">
        <v>4.2794770495603638</v>
      </c>
      <c r="AO48" s="202">
        <v>0.85527022508253503</v>
      </c>
      <c r="AP48" s="202">
        <v>42.062158800942257</v>
      </c>
      <c r="AQ48" s="202">
        <v>13.844540121290791</v>
      </c>
      <c r="AR48" s="202">
        <v>1.887585162111697</v>
      </c>
      <c r="AS48" s="202">
        <v>1.4640458298774623</v>
      </c>
      <c r="AT48" s="202">
        <f t="shared" si="4"/>
        <v>85.292713239966915</v>
      </c>
      <c r="AU48" s="203">
        <f t="shared" si="5"/>
        <v>1.2679010167488214</v>
      </c>
      <c r="AV48" s="202"/>
      <c r="AW48" s="204" t="s">
        <v>272</v>
      </c>
      <c r="AX48" s="205">
        <v>54.472251216857984</v>
      </c>
      <c r="AY48" s="205">
        <v>0.63505823845059617</v>
      </c>
      <c r="AZ48" s="205">
        <v>17.837240143849023</v>
      </c>
      <c r="BA48" s="205">
        <v>6.8492273913596531</v>
      </c>
      <c r="BB48" s="205">
        <v>0.97164439470443043</v>
      </c>
      <c r="BC48" s="205">
        <v>3.539478914033467</v>
      </c>
      <c r="BD48" s="205">
        <v>1.0822204831061557</v>
      </c>
      <c r="BE48" s="205">
        <v>3.0162822166822494</v>
      </c>
      <c r="BF48" s="205">
        <v>2.611282515018253</v>
      </c>
      <c r="BG48" s="205">
        <v>0.12846587625623071</v>
      </c>
      <c r="BH48" s="206">
        <v>8.8568486096819541</v>
      </c>
      <c r="BI48" s="207">
        <v>138.58136344739762</v>
      </c>
      <c r="BJ48" s="207">
        <v>1075.8293724240712</v>
      </c>
    </row>
    <row r="49" spans="1:62" s="208" customFormat="1">
      <c r="A49" s="195" t="s">
        <v>249</v>
      </c>
      <c r="B49" s="196" t="s">
        <v>127</v>
      </c>
      <c r="C49" s="197" t="s">
        <v>317</v>
      </c>
      <c r="D49" s="198">
        <v>364.3</v>
      </c>
      <c r="E49" s="199">
        <v>3</v>
      </c>
      <c r="F49" s="200" t="s">
        <v>134</v>
      </c>
      <c r="G49" s="199" t="s">
        <v>21</v>
      </c>
      <c r="H49" s="201" t="s">
        <v>395</v>
      </c>
      <c r="I49" s="202">
        <v>84.995788086485561</v>
      </c>
      <c r="J49" s="202">
        <v>3.4929580620716147</v>
      </c>
      <c r="K49" s="202">
        <v>21.469439469645383</v>
      </c>
      <c r="L49" s="202">
        <v>0.66497366138677716</v>
      </c>
      <c r="M49" s="202">
        <v>135.77654280884852</v>
      </c>
      <c r="N49" s="202">
        <v>52.436395984757638</v>
      </c>
      <c r="O49" s="202">
        <v>65.058063252057451</v>
      </c>
      <c r="P49" s="202">
        <v>102.78696442843453</v>
      </c>
      <c r="Q49" s="202">
        <v>309.21043404628085</v>
      </c>
      <c r="R49" s="202">
        <v>143.3383113585173</v>
      </c>
      <c r="S49" s="202">
        <v>154.70231816290726</v>
      </c>
      <c r="T49" s="202">
        <v>138.83004147899175</v>
      </c>
      <c r="U49" s="202">
        <v>37.082758475813797</v>
      </c>
      <c r="V49" s="202">
        <v>163.39815815877978</v>
      </c>
      <c r="W49" s="202">
        <v>13.472547389177645</v>
      </c>
      <c r="X49" s="202">
        <v>12.447365476650559</v>
      </c>
      <c r="Y49" s="202">
        <v>971.285348693027</v>
      </c>
      <c r="Z49" s="202">
        <v>973.13753214446308</v>
      </c>
      <c r="AA49" s="202">
        <v>37.69680389769519</v>
      </c>
      <c r="AB49" s="202">
        <v>121.02113142485916</v>
      </c>
      <c r="AC49" s="202">
        <v>10.215702104628781</v>
      </c>
      <c r="AD49" s="202">
        <v>40.104730322765519</v>
      </c>
      <c r="AE49" s="202">
        <v>8.3167580570790136</v>
      </c>
      <c r="AF49" s="202">
        <v>1.8303005817328584</v>
      </c>
      <c r="AG49" s="202">
        <v>7.8615558092155853</v>
      </c>
      <c r="AH49" s="202">
        <v>1.2801362478712079</v>
      </c>
      <c r="AI49" s="202">
        <v>7.2132094242127449</v>
      </c>
      <c r="AJ49" s="202">
        <v>1.4565834375653233</v>
      </c>
      <c r="AK49" s="202">
        <v>4.1358748844827105</v>
      </c>
      <c r="AL49" s="202">
        <v>4.1018483176778515</v>
      </c>
      <c r="AM49" s="202">
        <v>0.65393236817127631</v>
      </c>
      <c r="AN49" s="202">
        <v>4.273652392359705</v>
      </c>
      <c r="AO49" s="202">
        <v>0.97424580113203985</v>
      </c>
      <c r="AP49" s="202">
        <v>51.113114983599075</v>
      </c>
      <c r="AQ49" s="202">
        <v>16.388413581521487</v>
      </c>
      <c r="AR49" s="202">
        <v>2.3174345840793502</v>
      </c>
      <c r="AS49" s="202">
        <v>1.4916891950680751</v>
      </c>
      <c r="AT49" s="202">
        <f t="shared" si="4"/>
        <v>97.835549029688408</v>
      </c>
      <c r="AU49" s="203">
        <f t="shared" si="5"/>
        <v>1.1844072987163787</v>
      </c>
      <c r="AV49" s="202"/>
      <c r="AW49" s="204" t="s">
        <v>273</v>
      </c>
      <c r="AX49" s="205">
        <v>53.988114676550197</v>
      </c>
      <c r="AY49" s="205">
        <v>0.68425320594102335</v>
      </c>
      <c r="AZ49" s="205">
        <v>18.507556196383707</v>
      </c>
      <c r="BA49" s="205">
        <v>6.9973059152907249</v>
      </c>
      <c r="BB49" s="205">
        <v>1.1188453960068081</v>
      </c>
      <c r="BC49" s="205">
        <v>3.2029937571289078</v>
      </c>
      <c r="BD49" s="205">
        <v>0.78417450781137199</v>
      </c>
      <c r="BE49" s="205">
        <v>2.6596840169616978</v>
      </c>
      <c r="BF49" s="205">
        <v>3.0567400494955344</v>
      </c>
      <c r="BG49" s="205">
        <v>0.14348366874808477</v>
      </c>
      <c r="BH49" s="206">
        <v>8.8568486096819541</v>
      </c>
      <c r="BI49" s="207">
        <v>139.83987861108884</v>
      </c>
      <c r="BJ49" s="207">
        <v>971.60349004139459</v>
      </c>
    </row>
    <row r="50" spans="1:62" s="222" customFormat="1">
      <c r="A50" s="209" t="s">
        <v>250</v>
      </c>
      <c r="B50" s="210" t="s">
        <v>128</v>
      </c>
      <c r="C50" s="211" t="s">
        <v>318</v>
      </c>
      <c r="D50" s="212">
        <v>367.46</v>
      </c>
      <c r="E50" s="213">
        <v>3</v>
      </c>
      <c r="F50" s="214" t="s">
        <v>134</v>
      </c>
      <c r="G50" s="213" t="s">
        <v>22</v>
      </c>
      <c r="H50" s="215" t="s">
        <v>396</v>
      </c>
      <c r="I50" s="216">
        <v>80.914311127254294</v>
      </c>
      <c r="J50" s="216">
        <v>3.8131969465314812</v>
      </c>
      <c r="K50" s="216">
        <v>25.384222997562254</v>
      </c>
      <c r="L50" s="216">
        <v>0.68833051269021372</v>
      </c>
      <c r="M50" s="216">
        <v>157.570350456249</v>
      </c>
      <c r="N50" s="216">
        <v>53.578606691146888</v>
      </c>
      <c r="O50" s="216">
        <v>194.4347933370193</v>
      </c>
      <c r="P50" s="216">
        <v>322.05825435385293</v>
      </c>
      <c r="Q50" s="216">
        <v>359.57741202470947</v>
      </c>
      <c r="R50" s="216">
        <v>153.35460002950242</v>
      </c>
      <c r="S50" s="216">
        <v>140.05372502170192</v>
      </c>
      <c r="T50" s="216">
        <v>187.7836329468696</v>
      </c>
      <c r="U50" s="216">
        <v>64.886512093655426</v>
      </c>
      <c r="V50" s="216">
        <v>191.69463512417323</v>
      </c>
      <c r="W50" s="216">
        <v>15.683990321709537</v>
      </c>
      <c r="X50" s="216">
        <v>11.947633383722287</v>
      </c>
      <c r="Y50" s="216">
        <v>907.58127001924618</v>
      </c>
      <c r="Z50" s="216">
        <v>910.92647639571214</v>
      </c>
      <c r="AA50" s="216">
        <v>48.939524364957549</v>
      </c>
      <c r="AB50" s="216">
        <v>202.04575423074846</v>
      </c>
      <c r="AC50" s="216">
        <v>13.977073291282808</v>
      </c>
      <c r="AD50" s="216">
        <v>56.511984035613715</v>
      </c>
      <c r="AE50" s="216">
        <v>12.576933024757299</v>
      </c>
      <c r="AF50" s="216">
        <v>2.8064102252486949</v>
      </c>
      <c r="AG50" s="216">
        <v>12.57364569323224</v>
      </c>
      <c r="AH50" s="216">
        <v>2.0528757337625381</v>
      </c>
      <c r="AI50" s="216">
        <v>11.771799815760982</v>
      </c>
      <c r="AJ50" s="216">
        <v>2.4239735621542353</v>
      </c>
      <c r="AK50" s="216">
        <v>6.8244927842333114</v>
      </c>
      <c r="AL50" s="216">
        <v>6.5673302478382407</v>
      </c>
      <c r="AM50" s="216">
        <v>1.0495573541536394</v>
      </c>
      <c r="AN50" s="216">
        <v>4.9918585813850225</v>
      </c>
      <c r="AO50" s="216">
        <v>1.0469067898000057</v>
      </c>
      <c r="AP50" s="216">
        <v>60.531587159670593</v>
      </c>
      <c r="AQ50" s="216">
        <v>20.556046410628245</v>
      </c>
      <c r="AR50" s="216">
        <v>2.9630026197983836</v>
      </c>
      <c r="AS50" s="216">
        <v>1.8685952723174206</v>
      </c>
      <c r="AT50" s="216">
        <f t="shared" si="4"/>
        <v>282.47301224103308</v>
      </c>
      <c r="AU50" s="217">
        <f t="shared" si="5"/>
        <v>0.75900926804114976</v>
      </c>
      <c r="AV50" s="216"/>
      <c r="AW50" s="218" t="s">
        <v>63</v>
      </c>
      <c r="AX50" s="219">
        <v>50.97728398731725</v>
      </c>
      <c r="AY50" s="219">
        <v>0.70737344222795873</v>
      </c>
      <c r="AZ50" s="219">
        <v>19.700917287854391</v>
      </c>
      <c r="BA50" s="219">
        <v>7.6678330918524438</v>
      </c>
      <c r="BB50" s="219">
        <v>2.312972734521491</v>
      </c>
      <c r="BC50" s="219">
        <v>2.8860692377260668</v>
      </c>
      <c r="BD50" s="219">
        <v>0.87792502573732645</v>
      </c>
      <c r="BE50" s="219">
        <v>2.2939430950989745</v>
      </c>
      <c r="BF50" s="219">
        <v>3.3908608985991129</v>
      </c>
      <c r="BG50" s="219">
        <v>0.32797258938303248</v>
      </c>
      <c r="BH50" s="220">
        <v>8.8568486096819541</v>
      </c>
      <c r="BI50" s="221">
        <v>190.8758651347826</v>
      </c>
      <c r="BJ50" s="221">
        <v>910.2976957593462</v>
      </c>
    </row>
    <row r="51" spans="1:62" s="222" customFormat="1">
      <c r="A51" s="209" t="s">
        <v>251</v>
      </c>
      <c r="B51" s="210" t="s">
        <v>129</v>
      </c>
      <c r="C51" s="211" t="s">
        <v>317</v>
      </c>
      <c r="D51" s="212">
        <v>369.3</v>
      </c>
      <c r="E51" s="213">
        <v>3</v>
      </c>
      <c r="F51" s="214" t="s">
        <v>135</v>
      </c>
      <c r="G51" s="213" t="s">
        <v>22</v>
      </c>
      <c r="H51" s="215" t="s">
        <v>397</v>
      </c>
      <c r="I51" s="216">
        <v>78.99358992422502</v>
      </c>
      <c r="J51" s="216">
        <v>3.2538240408277312</v>
      </c>
      <c r="K51" s="216">
        <v>29.397315211390008</v>
      </c>
      <c r="L51" s="216">
        <v>0.65963216192615104</v>
      </c>
      <c r="M51" s="216">
        <v>138.59487367671065</v>
      </c>
      <c r="N51" s="216">
        <v>48.577070152284634</v>
      </c>
      <c r="O51" s="216">
        <v>294.42990485916994</v>
      </c>
      <c r="P51" s="216">
        <v>432.95133618503343</v>
      </c>
      <c r="Q51" s="216">
        <v>357.66938789942844</v>
      </c>
      <c r="R51" s="216">
        <v>156.86604358913388</v>
      </c>
      <c r="S51" s="216">
        <v>127.56474943910982</v>
      </c>
      <c r="T51" s="216">
        <v>293.16368862254512</v>
      </c>
      <c r="U51" s="216">
        <v>96.494724216744544</v>
      </c>
      <c r="V51" s="216">
        <v>193.57384713014568</v>
      </c>
      <c r="W51" s="216">
        <v>14.525360547920274</v>
      </c>
      <c r="X51" s="216">
        <v>10.604023668504869</v>
      </c>
      <c r="Y51" s="216">
        <v>724.90955511789241</v>
      </c>
      <c r="Z51" s="216">
        <v>725.56242748561237</v>
      </c>
      <c r="AA51" s="216">
        <v>61.701638764499805</v>
      </c>
      <c r="AB51" s="216">
        <v>194.34411086606423</v>
      </c>
      <c r="AC51" s="216">
        <v>18.818716523333624</v>
      </c>
      <c r="AD51" s="216">
        <v>76.156753719445987</v>
      </c>
      <c r="AE51" s="216">
        <v>17.500458013865469</v>
      </c>
      <c r="AF51" s="216">
        <v>4.0217176217975092</v>
      </c>
      <c r="AG51" s="216">
        <v>18.066069052990557</v>
      </c>
      <c r="AH51" s="216">
        <v>2.9235853697923986</v>
      </c>
      <c r="AI51" s="216">
        <v>16.813623250152929</v>
      </c>
      <c r="AJ51" s="216">
        <v>3.4181797215987682</v>
      </c>
      <c r="AK51" s="216">
        <v>9.5217567642132099</v>
      </c>
      <c r="AL51" s="216">
        <v>8.9687424208218438</v>
      </c>
      <c r="AM51" s="216">
        <v>1.4456786007337339</v>
      </c>
      <c r="AN51" s="216">
        <v>4.9163395141984125</v>
      </c>
      <c r="AO51" s="216">
        <v>0.97211722355568797</v>
      </c>
      <c r="AP51" s="216">
        <v>61.591092091387182</v>
      </c>
      <c r="AQ51" s="216">
        <v>21.122462642628694</v>
      </c>
      <c r="AR51" s="216">
        <v>3.0050950509937251</v>
      </c>
      <c r="AS51" s="216">
        <v>1.3795312592601718</v>
      </c>
      <c r="AT51" s="216">
        <f t="shared" si="4"/>
        <v>446.35468349424229</v>
      </c>
      <c r="AU51" s="217">
        <f t="shared" si="5"/>
        <v>0.80715614633283617</v>
      </c>
      <c r="AV51" s="216"/>
      <c r="AW51" s="218" t="s">
        <v>64</v>
      </c>
      <c r="AX51" s="219">
        <v>51.05939716596351</v>
      </c>
      <c r="AY51" s="219">
        <v>0.6840675684011408</v>
      </c>
      <c r="AZ51" s="219">
        <v>18.933294922751703</v>
      </c>
      <c r="BA51" s="219">
        <v>7.2821537914761967</v>
      </c>
      <c r="BB51" s="219">
        <v>2.8652868232734403</v>
      </c>
      <c r="BC51" s="219">
        <v>2.9631208347152915</v>
      </c>
      <c r="BD51" s="219">
        <v>1.0901280554834951</v>
      </c>
      <c r="BE51" s="219">
        <v>2.3871639832132372</v>
      </c>
      <c r="BF51" s="219">
        <v>3.3971302773888965</v>
      </c>
      <c r="BG51" s="219">
        <v>0.4814079676511378</v>
      </c>
      <c r="BH51" s="220">
        <v>8.8568486096819541</v>
      </c>
      <c r="BI51" s="221">
        <v>295.0616858728049</v>
      </c>
      <c r="BJ51" s="221">
        <v>728.72582933578519</v>
      </c>
    </row>
    <row r="52" spans="1:62" s="222" customFormat="1">
      <c r="A52" s="209" t="s">
        <v>252</v>
      </c>
      <c r="B52" s="210" t="s">
        <v>130</v>
      </c>
      <c r="C52" s="211" t="s">
        <v>319</v>
      </c>
      <c r="D52" s="212">
        <v>372.82</v>
      </c>
      <c r="E52" s="213">
        <v>3</v>
      </c>
      <c r="F52" s="214" t="s">
        <v>135</v>
      </c>
      <c r="G52" s="213" t="s">
        <v>22</v>
      </c>
      <c r="H52" s="215" t="s">
        <v>377</v>
      </c>
      <c r="I52" s="216">
        <v>73.849794327803693</v>
      </c>
      <c r="J52" s="216">
        <v>3.5303134233108691</v>
      </c>
      <c r="K52" s="216">
        <v>24.88619645378893</v>
      </c>
      <c r="L52" s="216">
        <v>0.65810712269799532</v>
      </c>
      <c r="M52" s="216">
        <v>138.76604265659159</v>
      </c>
      <c r="N52" s="216">
        <v>58.274731220695934</v>
      </c>
      <c r="O52" s="216">
        <v>157.9879412288202</v>
      </c>
      <c r="P52" s="216">
        <v>363.63945661319735</v>
      </c>
      <c r="Q52" s="216">
        <v>238.17766556472486</v>
      </c>
      <c r="R52" s="216">
        <v>155.41886338509238</v>
      </c>
      <c r="S52" s="216">
        <v>158.33906153365757</v>
      </c>
      <c r="T52" s="216">
        <v>200.54394599963675</v>
      </c>
      <c r="U52" s="216">
        <v>64.167143955023874</v>
      </c>
      <c r="V52" s="216">
        <v>157.28985227978234</v>
      </c>
      <c r="W52" s="216">
        <v>13.830543725128466</v>
      </c>
      <c r="X52" s="216">
        <v>14.414905020000457</v>
      </c>
      <c r="Y52" s="216">
        <v>493.83671587534423</v>
      </c>
      <c r="Z52" s="216">
        <v>496.61127298793372</v>
      </c>
      <c r="AA52" s="216">
        <v>49.099624895416738</v>
      </c>
      <c r="AB52" s="216">
        <v>181.33923178122512</v>
      </c>
      <c r="AC52" s="216">
        <v>14.550887406992331</v>
      </c>
      <c r="AD52" s="216">
        <v>58.533011731306573</v>
      </c>
      <c r="AE52" s="216">
        <v>12.984496093401894</v>
      </c>
      <c r="AF52" s="216">
        <v>2.9040967815025023</v>
      </c>
      <c r="AG52" s="216">
        <v>12.786023163233217</v>
      </c>
      <c r="AH52" s="216">
        <v>2.0769397583552034</v>
      </c>
      <c r="AI52" s="216">
        <v>11.680043094329935</v>
      </c>
      <c r="AJ52" s="216">
        <v>2.363753764547575</v>
      </c>
      <c r="AK52" s="216">
        <v>6.536710104877784</v>
      </c>
      <c r="AL52" s="216">
        <v>6.0647678690047577</v>
      </c>
      <c r="AM52" s="216">
        <v>0.94573158127767054</v>
      </c>
      <c r="AN52" s="216">
        <v>4.3300779840454844</v>
      </c>
      <c r="AO52" s="216">
        <v>0.99955687949710936</v>
      </c>
      <c r="AP52" s="216">
        <v>56.372245219671086</v>
      </c>
      <c r="AQ52" s="216">
        <v>19.16649134912754</v>
      </c>
      <c r="AR52" s="216">
        <v>2.4735923154585118</v>
      </c>
      <c r="AS52" s="216">
        <v>1.641010858339274</v>
      </c>
      <c r="AT52" s="216">
        <f t="shared" si="4"/>
        <v>240.06417159128773</v>
      </c>
      <c r="AU52" s="217">
        <f t="shared" si="5"/>
        <v>0.85706144146786667</v>
      </c>
      <c r="AV52" s="216"/>
      <c r="AW52" s="218" t="s">
        <v>65</v>
      </c>
      <c r="AX52" s="219">
        <v>50.454007109689648</v>
      </c>
      <c r="AY52" s="219">
        <v>0.69604846086818761</v>
      </c>
      <c r="AZ52" s="219">
        <v>19.831982233470825</v>
      </c>
      <c r="BA52" s="219">
        <v>7.6345860727631933</v>
      </c>
      <c r="BB52" s="219">
        <v>2.1868244021121095</v>
      </c>
      <c r="BC52" s="219">
        <v>3.1611207593752875</v>
      </c>
      <c r="BD52" s="219">
        <v>0.80701940494980839</v>
      </c>
      <c r="BE52" s="219">
        <v>2.0590116473679823</v>
      </c>
      <c r="BF52" s="219">
        <v>3.9946399156824235</v>
      </c>
      <c r="BG52" s="219">
        <v>0.31791138403857949</v>
      </c>
      <c r="BH52" s="220">
        <v>8.8568486096819541</v>
      </c>
      <c r="BI52" s="221">
        <v>209.78332011847783</v>
      </c>
      <c r="BJ52" s="221">
        <v>505.58870671300781</v>
      </c>
    </row>
    <row r="53" spans="1:62" s="222" customFormat="1">
      <c r="A53" s="209" t="s">
        <v>253</v>
      </c>
      <c r="B53" s="210" t="s">
        <v>131</v>
      </c>
      <c r="C53" s="211" t="s">
        <v>320</v>
      </c>
      <c r="D53" s="212">
        <v>376.44</v>
      </c>
      <c r="E53" s="213">
        <v>3</v>
      </c>
      <c r="F53" s="214" t="s">
        <v>135</v>
      </c>
      <c r="G53" s="213" t="s">
        <v>22</v>
      </c>
      <c r="H53" s="215" t="s">
        <v>378</v>
      </c>
      <c r="I53" s="216">
        <v>63.98593705358487</v>
      </c>
      <c r="J53" s="216">
        <v>3.1845986267834392</v>
      </c>
      <c r="K53" s="216">
        <v>28.126147314816571</v>
      </c>
      <c r="L53" s="216">
        <v>0.63445748078988107</v>
      </c>
      <c r="M53" s="216">
        <v>133.25419323693026</v>
      </c>
      <c r="N53" s="216">
        <v>50.500454292382727</v>
      </c>
      <c r="O53" s="216">
        <v>182.90247082491211</v>
      </c>
      <c r="P53" s="216">
        <v>419.15373426331507</v>
      </c>
      <c r="Q53" s="216">
        <v>256.50491487389797</v>
      </c>
      <c r="R53" s="216">
        <v>163.06527053417508</v>
      </c>
      <c r="S53" s="216">
        <v>144.77209345354584</v>
      </c>
      <c r="T53" s="216">
        <v>239.3879285981418</v>
      </c>
      <c r="U53" s="216">
        <v>80.938043513341654</v>
      </c>
      <c r="V53" s="216">
        <v>169.49397907772766</v>
      </c>
      <c r="W53" s="216">
        <v>13.643593678517188</v>
      </c>
      <c r="X53" s="216">
        <v>12.288355483389541</v>
      </c>
      <c r="Y53" s="216">
        <v>484.15947248182454</v>
      </c>
      <c r="Z53" s="216">
        <v>487.18619082932548</v>
      </c>
      <c r="AA53" s="216">
        <v>56.065730187154955</v>
      </c>
      <c r="AB53" s="216">
        <v>203.50405637313531</v>
      </c>
      <c r="AC53" s="216">
        <v>17.966156415142024</v>
      </c>
      <c r="AD53" s="216">
        <v>73.180410147371774</v>
      </c>
      <c r="AE53" s="216">
        <v>17.003411592130313</v>
      </c>
      <c r="AF53" s="216">
        <v>3.849099189783872</v>
      </c>
      <c r="AG53" s="216">
        <v>16.801958757141314</v>
      </c>
      <c r="AH53" s="216">
        <v>2.7405173618710781</v>
      </c>
      <c r="AI53" s="216">
        <v>15.290217563606419</v>
      </c>
      <c r="AJ53" s="216">
        <v>3.029085772921059</v>
      </c>
      <c r="AK53" s="216">
        <v>8.2421000204527903</v>
      </c>
      <c r="AL53" s="216">
        <v>7.3627309811042378</v>
      </c>
      <c r="AM53" s="216">
        <v>1.1353308353880276</v>
      </c>
      <c r="AN53" s="216">
        <v>4.5703223247389761</v>
      </c>
      <c r="AO53" s="216">
        <v>0.95761514594318842</v>
      </c>
      <c r="AP53" s="216">
        <v>57.660404915772645</v>
      </c>
      <c r="AQ53" s="216">
        <v>19.372413436696597</v>
      </c>
      <c r="AR53" s="216">
        <v>2.3483602736028226</v>
      </c>
      <c r="AS53" s="216">
        <v>1.5509587638708688</v>
      </c>
      <c r="AT53" s="216">
        <f t="shared" si="4"/>
        <v>288.2816837421538</v>
      </c>
      <c r="AU53" s="217">
        <f t="shared" si="5"/>
        <v>0.80128756861330763</v>
      </c>
      <c r="AV53" s="216"/>
      <c r="AW53" s="218" t="s">
        <v>66</v>
      </c>
      <c r="AX53" s="219">
        <v>51.00473204142358</v>
      </c>
      <c r="AY53" s="219">
        <v>0.66306441301747365</v>
      </c>
      <c r="AZ53" s="219">
        <v>19.192906397409267</v>
      </c>
      <c r="BA53" s="219">
        <v>7.2533749761481845</v>
      </c>
      <c r="BB53" s="219">
        <v>2.4779343127539413</v>
      </c>
      <c r="BC53" s="219">
        <v>3.1698965276531741</v>
      </c>
      <c r="BD53" s="219">
        <v>1.0425172200107178</v>
      </c>
      <c r="BE53" s="219">
        <v>2.157518287568525</v>
      </c>
      <c r="BF53" s="219">
        <v>3.8075444251479538</v>
      </c>
      <c r="BG53" s="219">
        <v>0.37366278918523876</v>
      </c>
      <c r="BH53" s="220">
        <v>8.8568486096819541</v>
      </c>
      <c r="BI53" s="221">
        <v>247.66286208944246</v>
      </c>
      <c r="BJ53" s="221">
        <v>490.26385009697913</v>
      </c>
    </row>
    <row r="54" spans="1:62" s="236" customFormat="1">
      <c r="A54" s="223" t="s">
        <v>254</v>
      </c>
      <c r="B54" s="224" t="s">
        <v>132</v>
      </c>
      <c r="C54" s="225" t="s">
        <v>321</v>
      </c>
      <c r="D54" s="226">
        <v>377.68</v>
      </c>
      <c r="E54" s="227">
        <v>3</v>
      </c>
      <c r="F54" s="228" t="s">
        <v>136</v>
      </c>
      <c r="G54" s="227" t="s">
        <v>23</v>
      </c>
      <c r="H54" s="229" t="s">
        <v>379</v>
      </c>
      <c r="I54" s="230">
        <v>54.079576049784222</v>
      </c>
      <c r="J54" s="230">
        <v>2.5026330878256484</v>
      </c>
      <c r="K54" s="230">
        <v>33.054430990853518</v>
      </c>
      <c r="L54" s="230">
        <v>1.1242696229059734</v>
      </c>
      <c r="M54" s="230">
        <v>121.01013190897575</v>
      </c>
      <c r="N54" s="230">
        <v>82.025913001405272</v>
      </c>
      <c r="O54" s="230">
        <v>149.61752563423863</v>
      </c>
      <c r="P54" s="230">
        <v>369.6973378684213</v>
      </c>
      <c r="Q54" s="230">
        <v>312.53162737911242</v>
      </c>
      <c r="R54" s="230">
        <v>186.12738726597306</v>
      </c>
      <c r="S54" s="230">
        <v>109.3061546859078</v>
      </c>
      <c r="T54" s="230">
        <v>222.24042578876529</v>
      </c>
      <c r="U54" s="230">
        <v>151.44697257765566</v>
      </c>
      <c r="V54" s="230">
        <v>182.70569857878945</v>
      </c>
      <c r="W54" s="230">
        <v>15.304277047326199</v>
      </c>
      <c r="X54" s="230">
        <v>8.7914399345669381</v>
      </c>
      <c r="Y54" s="230">
        <v>405.68856923115084</v>
      </c>
      <c r="Z54" s="230">
        <v>409.70998950158065</v>
      </c>
      <c r="AA54" s="230">
        <v>90.615294785943874</v>
      </c>
      <c r="AB54" s="230">
        <v>207.91373867045394</v>
      </c>
      <c r="AC54" s="230">
        <v>31.255280589116271</v>
      </c>
      <c r="AD54" s="230">
        <v>126.9860010009786</v>
      </c>
      <c r="AE54" s="230">
        <v>30.95140866649627</v>
      </c>
      <c r="AF54" s="230">
        <v>7.2133331386148063</v>
      </c>
      <c r="AG54" s="230">
        <v>31.152118361471771</v>
      </c>
      <c r="AH54" s="230">
        <v>5.0058508359035239</v>
      </c>
      <c r="AI54" s="230">
        <v>27.547515560446438</v>
      </c>
      <c r="AJ54" s="230">
        <v>5.3846013225249267</v>
      </c>
      <c r="AK54" s="230">
        <v>14.244712481647895</v>
      </c>
      <c r="AL54" s="230">
        <v>12.057394888372754</v>
      </c>
      <c r="AM54" s="230">
        <v>1.8401268465807774</v>
      </c>
      <c r="AN54" s="230">
        <v>4.9084593060032979</v>
      </c>
      <c r="AO54" s="230">
        <v>1.1260400477916137</v>
      </c>
      <c r="AP54" s="230">
        <v>69.708842423479027</v>
      </c>
      <c r="AQ54" s="230">
        <v>21.52554043773906</v>
      </c>
      <c r="AR54" s="230">
        <v>2.2512970586337344</v>
      </c>
      <c r="AS54" s="230">
        <v>0.94498353902090937</v>
      </c>
      <c r="AT54" s="230">
        <f t="shared" si="4"/>
        <v>133.07975470111199</v>
      </c>
      <c r="AU54" s="231">
        <f t="shared" si="5"/>
        <v>0.89521446950164008</v>
      </c>
      <c r="AV54" s="230"/>
      <c r="AW54" s="232" t="s">
        <v>67</v>
      </c>
      <c r="AX54" s="233">
        <v>49.369972007555717</v>
      </c>
      <c r="AY54" s="233">
        <v>1.167047756646733</v>
      </c>
      <c r="AZ54" s="233">
        <v>18.401585098475287</v>
      </c>
      <c r="BA54" s="233">
        <v>8.7560471349037403</v>
      </c>
      <c r="BB54" s="233">
        <v>1.8877286360122589</v>
      </c>
      <c r="BC54" s="233">
        <v>3.1537283107919771</v>
      </c>
      <c r="BD54" s="233">
        <v>2.1203457409160471</v>
      </c>
      <c r="BE54" s="233">
        <v>2.2736793539033182</v>
      </c>
      <c r="BF54" s="233">
        <v>3.197553112324298</v>
      </c>
      <c r="BG54" s="233">
        <v>0.81546423878866914</v>
      </c>
      <c r="BH54" s="234">
        <v>8.8568486096819541</v>
      </c>
      <c r="BI54" s="235">
        <v>224.33697418806366</v>
      </c>
      <c r="BJ54" s="235">
        <v>410.90096840205473</v>
      </c>
    </row>
    <row r="55" spans="1:62" s="236" customFormat="1">
      <c r="A55" s="237" t="s">
        <v>255</v>
      </c>
      <c r="B55" s="238" t="s">
        <v>122</v>
      </c>
      <c r="C55" s="239" t="s">
        <v>322</v>
      </c>
      <c r="D55" s="240">
        <v>378.57</v>
      </c>
      <c r="E55" s="227">
        <v>3</v>
      </c>
      <c r="F55" s="228" t="s">
        <v>138</v>
      </c>
      <c r="G55" s="227" t="s">
        <v>23</v>
      </c>
      <c r="H55" s="229" t="s">
        <v>398</v>
      </c>
      <c r="I55" s="241">
        <v>49.869154639780398</v>
      </c>
      <c r="J55" s="241">
        <v>2.3076232264101111</v>
      </c>
      <c r="K55" s="241">
        <v>31.911972709118139</v>
      </c>
      <c r="L55" s="241">
        <v>1.0450822658049188</v>
      </c>
      <c r="M55" s="241">
        <v>111.85671558173702</v>
      </c>
      <c r="N55" s="241">
        <v>55.512516865626345</v>
      </c>
      <c r="O55" s="241">
        <v>143.61339908861791</v>
      </c>
      <c r="P55" s="241">
        <v>349.15440688757866</v>
      </c>
      <c r="Q55" s="241">
        <v>287.72460083123303</v>
      </c>
      <c r="R55" s="241">
        <v>174.97507334067723</v>
      </c>
      <c r="S55" s="241">
        <v>100.82646208683444</v>
      </c>
      <c r="T55" s="241">
        <v>209.19170892736028</v>
      </c>
      <c r="U55" s="241">
        <v>177.26676561087842</v>
      </c>
      <c r="V55" s="241">
        <v>168.26852086792101</v>
      </c>
      <c r="W55" s="241">
        <v>13.867574377153735</v>
      </c>
      <c r="X55" s="241">
        <v>8.1478854047737457</v>
      </c>
      <c r="Y55" s="241">
        <v>350.3471797496731</v>
      </c>
      <c r="Z55" s="241">
        <v>353.26998922836719</v>
      </c>
      <c r="AA55" s="241">
        <v>101.86471546161448</v>
      </c>
      <c r="AB55" s="241">
        <v>174.3216446557928</v>
      </c>
      <c r="AC55" s="241">
        <v>33.910047852602318</v>
      </c>
      <c r="AD55" s="241">
        <v>138.07604083996637</v>
      </c>
      <c r="AE55" s="241">
        <v>33.498243393239719</v>
      </c>
      <c r="AF55" s="241">
        <v>7.8939839033836616</v>
      </c>
      <c r="AG55" s="241">
        <v>34.793886448052113</v>
      </c>
      <c r="AH55" s="241">
        <v>5.5558259517597453</v>
      </c>
      <c r="AI55" s="241">
        <v>30.867147332076691</v>
      </c>
      <c r="AJ55" s="241">
        <v>6.155071784201728</v>
      </c>
      <c r="AK55" s="241">
        <v>16.417864639055512</v>
      </c>
      <c r="AL55" s="241">
        <v>13.878458934443213</v>
      </c>
      <c r="AM55" s="241">
        <v>2.0896226554159552</v>
      </c>
      <c r="AN55" s="241">
        <v>4.6969561271404539</v>
      </c>
      <c r="AO55" s="241">
        <v>1.0314425409121095</v>
      </c>
      <c r="AP55" s="241">
        <v>69.853897727296143</v>
      </c>
      <c r="AQ55" s="241">
        <v>20.606821011803394</v>
      </c>
      <c r="AR55" s="241">
        <v>2.1708223553775174</v>
      </c>
      <c r="AS55" s="241">
        <v>0.71742868238458524</v>
      </c>
      <c r="AT55" s="230">
        <f t="shared" si="4"/>
        <v>137.41827202283196</v>
      </c>
      <c r="AU55" s="231">
        <f t="shared" si="5"/>
        <v>1.003748408215025</v>
      </c>
      <c r="AV55" s="230"/>
      <c r="AW55" s="232" t="s">
        <v>68</v>
      </c>
      <c r="AX55" s="233">
        <v>50.700137646885452</v>
      </c>
      <c r="AY55" s="233">
        <v>1.1076305867467946</v>
      </c>
      <c r="AZ55" s="233">
        <v>17.411941364152231</v>
      </c>
      <c r="BA55" s="233">
        <v>8.3758350795476151</v>
      </c>
      <c r="BB55" s="233">
        <v>1.6670630621570752</v>
      </c>
      <c r="BC55" s="233">
        <v>3.0861005145823284</v>
      </c>
      <c r="BD55" s="233">
        <v>2.3949806958571407</v>
      </c>
      <c r="BE55" s="233">
        <v>2.5138052426813289</v>
      </c>
      <c r="BF55" s="233">
        <v>2.9518342517631604</v>
      </c>
      <c r="BG55" s="233">
        <v>0.93382294594491477</v>
      </c>
      <c r="BH55" s="234">
        <v>8.8568486096819541</v>
      </c>
      <c r="BI55" s="235">
        <v>215.73386575490801</v>
      </c>
      <c r="BJ55" s="235">
        <v>360.88803013300407</v>
      </c>
    </row>
    <row r="56" spans="1:62">
      <c r="A56" s="47"/>
    </row>
    <row r="57" spans="1:62">
      <c r="A57" s="63" t="s">
        <v>61</v>
      </c>
    </row>
    <row r="58" spans="1:62">
      <c r="A58" s="18" t="s">
        <v>399</v>
      </c>
    </row>
    <row r="59" spans="1:62">
      <c r="A59" s="18" t="s">
        <v>0</v>
      </c>
    </row>
    <row r="60" spans="1:62">
      <c r="A60" s="18" t="s">
        <v>2</v>
      </c>
    </row>
    <row r="61" spans="1:62">
      <c r="A61" s="18" t="s">
        <v>6</v>
      </c>
    </row>
    <row r="62" spans="1:62">
      <c r="A62" s="18" t="s">
        <v>7</v>
      </c>
    </row>
    <row r="63" spans="1:62">
      <c r="A63" s="18" t="s">
        <v>3</v>
      </c>
    </row>
    <row r="64" spans="1:62">
      <c r="A64" s="18" t="s">
        <v>8</v>
      </c>
    </row>
    <row r="65" spans="1:1">
      <c r="A65" s="18" t="s">
        <v>4</v>
      </c>
    </row>
    <row r="66" spans="1:1">
      <c r="A66" s="18" t="s">
        <v>5</v>
      </c>
    </row>
    <row r="67" spans="1:1">
      <c r="A67" s="18"/>
    </row>
  </sheetData>
  <phoneticPr fontId="3" type="noConversion"/>
  <pageMargins left="0.75" right="0.75" top="1" bottom="1" header="0.5" footer="0.5"/>
  <pageSetup scale="25" orientation="landscape" horizontalDpi="4294967292" verticalDpi="4294967292"/>
  <rowBreaks count="1" manualBreakCount="1">
    <brk id="59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workbookViewId="0">
      <selection activeCell="E39" sqref="E39"/>
    </sheetView>
  </sheetViews>
  <sheetFormatPr baseColWidth="10" defaultRowHeight="15" x14ac:dyDescent="0"/>
  <sheetData>
    <row r="1" spans="1:39">
      <c r="A1" s="1" t="s">
        <v>206</v>
      </c>
      <c r="B1" s="1" t="s">
        <v>9</v>
      </c>
      <c r="C1" s="4" t="s">
        <v>169</v>
      </c>
      <c r="D1" s="4" t="s">
        <v>170</v>
      </c>
      <c r="E1" s="4" t="s">
        <v>171</v>
      </c>
      <c r="F1" s="4" t="s">
        <v>172</v>
      </c>
      <c r="G1" s="4" t="s">
        <v>173</v>
      </c>
      <c r="H1" s="4" t="s">
        <v>174</v>
      </c>
      <c r="I1" s="4" t="s">
        <v>175</v>
      </c>
      <c r="J1" s="4" t="s">
        <v>176</v>
      </c>
      <c r="K1" s="4" t="s">
        <v>177</v>
      </c>
      <c r="L1" s="4" t="s">
        <v>178</v>
      </c>
      <c r="M1" s="4" t="s">
        <v>179</v>
      </c>
      <c r="N1" s="4" t="s">
        <v>180</v>
      </c>
      <c r="O1" s="4" t="s">
        <v>181</v>
      </c>
      <c r="P1" s="4" t="s">
        <v>182</v>
      </c>
      <c r="Q1" s="4" t="s">
        <v>183</v>
      </c>
      <c r="R1" s="4" t="s">
        <v>184</v>
      </c>
      <c r="S1" s="4" t="s">
        <v>185</v>
      </c>
      <c r="T1" s="4" t="s">
        <v>186</v>
      </c>
      <c r="U1" s="4" t="s">
        <v>187</v>
      </c>
      <c r="V1" s="4" t="s">
        <v>188</v>
      </c>
      <c r="W1" s="4" t="s">
        <v>189</v>
      </c>
      <c r="X1" s="4" t="s">
        <v>190</v>
      </c>
      <c r="Y1" s="4" t="s">
        <v>191</v>
      </c>
      <c r="Z1" s="4" t="s">
        <v>192</v>
      </c>
      <c r="AA1" s="4" t="s">
        <v>193</v>
      </c>
      <c r="AB1" s="4" t="s">
        <v>194</v>
      </c>
      <c r="AC1" s="4" t="s">
        <v>195</v>
      </c>
      <c r="AD1" s="4" t="s">
        <v>196</v>
      </c>
      <c r="AE1" s="4" t="s">
        <v>197</v>
      </c>
      <c r="AF1" s="4" t="s">
        <v>198</v>
      </c>
      <c r="AG1" s="4" t="s">
        <v>199</v>
      </c>
      <c r="AH1" s="4" t="s">
        <v>200</v>
      </c>
      <c r="AI1" s="4" t="s">
        <v>201</v>
      </c>
      <c r="AJ1" s="4" t="s">
        <v>202</v>
      </c>
      <c r="AK1" s="4" t="s">
        <v>203</v>
      </c>
      <c r="AL1" s="4" t="s">
        <v>204</v>
      </c>
      <c r="AM1" s="37" t="s">
        <v>110</v>
      </c>
    </row>
    <row r="2" spans="1:39">
      <c r="A2" s="5"/>
      <c r="B2" s="5"/>
      <c r="C2" s="6" t="s">
        <v>105</v>
      </c>
      <c r="D2" s="6" t="s">
        <v>105</v>
      </c>
      <c r="E2" s="6" t="s">
        <v>105</v>
      </c>
      <c r="F2" s="6" t="s">
        <v>106</v>
      </c>
      <c r="G2" s="6" t="s">
        <v>105</v>
      </c>
      <c r="H2" s="6" t="s">
        <v>105</v>
      </c>
      <c r="I2" s="6" t="s">
        <v>105</v>
      </c>
      <c r="J2" s="6" t="s">
        <v>105</v>
      </c>
      <c r="K2" s="6" t="s">
        <v>105</v>
      </c>
      <c r="L2" s="6" t="s">
        <v>105</v>
      </c>
      <c r="M2" s="6" t="s">
        <v>105</v>
      </c>
      <c r="N2" s="6" t="s">
        <v>105</v>
      </c>
      <c r="O2" s="6" t="s">
        <v>105</v>
      </c>
      <c r="P2" s="6" t="s">
        <v>105</v>
      </c>
      <c r="Q2" s="6" t="s">
        <v>105</v>
      </c>
      <c r="R2" s="6" t="s">
        <v>105</v>
      </c>
      <c r="S2" s="6" t="s">
        <v>105</v>
      </c>
      <c r="T2" s="6" t="s">
        <v>105</v>
      </c>
      <c r="U2" s="6" t="s">
        <v>105</v>
      </c>
      <c r="V2" s="6" t="s">
        <v>105</v>
      </c>
      <c r="W2" s="6" t="s">
        <v>105</v>
      </c>
      <c r="X2" s="6" t="s">
        <v>105</v>
      </c>
      <c r="Y2" s="6" t="s">
        <v>105</v>
      </c>
      <c r="Z2" s="6" t="s">
        <v>105</v>
      </c>
      <c r="AA2" s="6" t="s">
        <v>105</v>
      </c>
      <c r="AB2" s="6" t="s">
        <v>105</v>
      </c>
      <c r="AC2" s="6" t="s">
        <v>105</v>
      </c>
      <c r="AD2" s="6" t="s">
        <v>105</v>
      </c>
      <c r="AE2" s="6" t="s">
        <v>105</v>
      </c>
      <c r="AF2" s="6" t="s">
        <v>105</v>
      </c>
      <c r="AG2" s="6" t="s">
        <v>105</v>
      </c>
      <c r="AH2" s="6" t="s">
        <v>105</v>
      </c>
      <c r="AI2" s="6" t="s">
        <v>105</v>
      </c>
      <c r="AJ2" s="6" t="s">
        <v>105</v>
      </c>
      <c r="AK2" s="6" t="s">
        <v>105</v>
      </c>
      <c r="AL2" s="6"/>
    </row>
    <row r="3" spans="1:39">
      <c r="B3" s="27"/>
      <c r="C3" s="7" t="s">
        <v>70</v>
      </c>
      <c r="D3" s="7" t="s">
        <v>71</v>
      </c>
      <c r="E3" s="7" t="s">
        <v>72</v>
      </c>
      <c r="F3" s="7" t="s">
        <v>73</v>
      </c>
      <c r="G3" s="7" t="s">
        <v>74</v>
      </c>
      <c r="H3" s="7" t="s">
        <v>75</v>
      </c>
      <c r="I3" s="7" t="s">
        <v>76</v>
      </c>
      <c r="J3" s="7" t="s">
        <v>77</v>
      </c>
      <c r="K3" s="7" t="s">
        <v>78</v>
      </c>
      <c r="L3" s="7" t="s">
        <v>104</v>
      </c>
      <c r="M3" s="7" t="s">
        <v>79</v>
      </c>
      <c r="N3" s="7" t="s">
        <v>80</v>
      </c>
      <c r="O3" s="7" t="s">
        <v>81</v>
      </c>
      <c r="P3" s="7" t="s">
        <v>82</v>
      </c>
      <c r="Q3" s="7" t="s">
        <v>83</v>
      </c>
      <c r="R3" s="7" t="s">
        <v>84</v>
      </c>
      <c r="S3" s="7" t="s">
        <v>85</v>
      </c>
      <c r="T3" s="7" t="s">
        <v>86</v>
      </c>
      <c r="U3" s="7" t="s">
        <v>87</v>
      </c>
      <c r="V3" s="7" t="s">
        <v>88</v>
      </c>
      <c r="W3" s="7" t="s">
        <v>89</v>
      </c>
      <c r="X3" s="7" t="s">
        <v>90</v>
      </c>
      <c r="Y3" s="7" t="s">
        <v>91</v>
      </c>
      <c r="Z3" s="7" t="s">
        <v>93</v>
      </c>
      <c r="AA3" s="7" t="s">
        <v>92</v>
      </c>
      <c r="AB3" s="7" t="s">
        <v>94</v>
      </c>
      <c r="AC3" s="7" t="s">
        <v>95</v>
      </c>
      <c r="AD3" s="7" t="s">
        <v>96</v>
      </c>
      <c r="AE3" s="7" t="s">
        <v>97</v>
      </c>
      <c r="AF3" s="7" t="s">
        <v>98</v>
      </c>
      <c r="AG3" s="7" t="s">
        <v>99</v>
      </c>
      <c r="AH3" s="7" t="s">
        <v>100</v>
      </c>
      <c r="AI3" s="7" t="s">
        <v>101</v>
      </c>
      <c r="AJ3" s="7" t="s">
        <v>102</v>
      </c>
      <c r="AK3" s="7" t="s">
        <v>103</v>
      </c>
      <c r="AL3" s="2"/>
    </row>
    <row r="4" spans="1:39">
      <c r="A4" s="68" t="s">
        <v>345</v>
      </c>
      <c r="B4" s="29"/>
      <c r="C4" s="3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2"/>
    </row>
    <row r="5" spans="1:39" s="71" customFormat="1">
      <c r="A5" s="52" t="s">
        <v>222</v>
      </c>
      <c r="B5" s="39" t="s">
        <v>346</v>
      </c>
      <c r="C5" s="69">
        <v>54.648515259217021</v>
      </c>
      <c r="D5" s="69">
        <v>3.5992378220513714</v>
      </c>
      <c r="E5" s="69">
        <v>27.123762509622452</v>
      </c>
      <c r="F5" s="69">
        <v>0.60612637388577739</v>
      </c>
      <c r="G5" s="69">
        <v>134.73008725114076</v>
      </c>
      <c r="H5" s="69">
        <v>57.362762248221486</v>
      </c>
      <c r="I5" s="69">
        <v>176.12712997755455</v>
      </c>
      <c r="J5" s="69">
        <v>289.77037148838247</v>
      </c>
      <c r="K5" s="69">
        <v>229.08578358811178</v>
      </c>
      <c r="L5" s="69">
        <v>145.37154495729226</v>
      </c>
      <c r="M5" s="69">
        <v>143.3299706052623</v>
      </c>
      <c r="N5" s="69">
        <v>147.51889881714737</v>
      </c>
      <c r="O5" s="69">
        <v>110.14140298169738</v>
      </c>
      <c r="P5" s="69">
        <v>164.158446462836</v>
      </c>
      <c r="Q5" s="69">
        <v>13.357958291642454</v>
      </c>
      <c r="R5" s="69">
        <v>11.493960439669772</v>
      </c>
      <c r="S5" s="69">
        <v>885.24426010580271</v>
      </c>
      <c r="T5" s="69">
        <v>71.483730882269953</v>
      </c>
      <c r="U5" s="69">
        <v>188.97927365646984</v>
      </c>
      <c r="V5" s="69">
        <v>22.488818534058051</v>
      </c>
      <c r="W5" s="69">
        <v>90.694854400666529</v>
      </c>
      <c r="X5" s="69">
        <v>21.26612954287063</v>
      </c>
      <c r="Y5" s="69">
        <v>4.7859621359799522</v>
      </c>
      <c r="Z5" s="69">
        <v>20.200852082318157</v>
      </c>
      <c r="AA5" s="69">
        <v>3.2724109644236323</v>
      </c>
      <c r="AB5" s="69">
        <v>18.188548926218651</v>
      </c>
      <c r="AC5" s="69">
        <v>3.6849364581849366</v>
      </c>
      <c r="AD5" s="69">
        <v>10.387598506836586</v>
      </c>
      <c r="AE5" s="69">
        <v>9.6452804756481356</v>
      </c>
      <c r="AF5" s="69">
        <v>1.536456976228624</v>
      </c>
      <c r="AG5" s="69">
        <v>4.0994291626208383</v>
      </c>
      <c r="AH5" s="69">
        <v>0.9699503713764881</v>
      </c>
      <c r="AI5" s="69">
        <v>51.939465318857238</v>
      </c>
      <c r="AJ5" s="69">
        <v>20.795106580200002</v>
      </c>
      <c r="AK5" s="69">
        <v>3.4317376047969397</v>
      </c>
      <c r="AL5" s="70">
        <v>1.1400680115181745</v>
      </c>
    </row>
    <row r="6" spans="1:39" s="71" customFormat="1">
      <c r="A6" s="52" t="s">
        <v>222</v>
      </c>
      <c r="B6" s="39" t="s">
        <v>347</v>
      </c>
      <c r="C6" s="69">
        <v>59.229436564799443</v>
      </c>
      <c r="D6" s="69">
        <v>3.4109536892255554</v>
      </c>
      <c r="E6" s="69">
        <v>26.359369440391699</v>
      </c>
      <c r="F6" s="69">
        <v>0.63580583293422155</v>
      </c>
      <c r="G6" s="69">
        <v>135.62148599997101</v>
      </c>
      <c r="H6" s="69">
        <v>56.704718816037399</v>
      </c>
      <c r="I6" s="69">
        <v>173.92610591857425</v>
      </c>
      <c r="J6" s="69">
        <v>294.24931010480361</v>
      </c>
      <c r="K6" s="69">
        <v>234.76655736183039</v>
      </c>
      <c r="L6" s="69">
        <v>147.75286803377452</v>
      </c>
      <c r="M6" s="69">
        <v>142.27668348055076</v>
      </c>
      <c r="N6" s="69">
        <v>153.4202463845279</v>
      </c>
      <c r="O6" s="69">
        <v>107.70756165317897</v>
      </c>
      <c r="P6" s="69">
        <v>164.07232253242466</v>
      </c>
      <c r="Q6" s="69">
        <v>14.116424118740042</v>
      </c>
      <c r="R6" s="69">
        <v>11.852771981171689</v>
      </c>
      <c r="S6" s="69">
        <v>906.23207508338533</v>
      </c>
      <c r="T6" s="69">
        <v>68.953393780256974</v>
      </c>
      <c r="U6" s="69">
        <v>184.292135327642</v>
      </c>
      <c r="V6" s="69">
        <v>21.960362354728517</v>
      </c>
      <c r="W6" s="69">
        <v>88.768374546807564</v>
      </c>
      <c r="X6" s="69">
        <v>20.774414109468545</v>
      </c>
      <c r="Y6" s="69">
        <v>4.7830059407622825</v>
      </c>
      <c r="Z6" s="69">
        <v>20.971720688613903</v>
      </c>
      <c r="AA6" s="69">
        <v>3.3650011021698467</v>
      </c>
      <c r="AB6" s="69">
        <v>18.976457277537818</v>
      </c>
      <c r="AC6" s="69">
        <v>3.77709994472273</v>
      </c>
      <c r="AD6" s="69">
        <v>10.311738051791213</v>
      </c>
      <c r="AE6" s="69">
        <v>9.1978958820827259</v>
      </c>
      <c r="AF6" s="69">
        <v>1.4426352951019359</v>
      </c>
      <c r="AG6" s="69">
        <v>4.3310216096217689</v>
      </c>
      <c r="AH6" s="69">
        <v>0.98702895111538802</v>
      </c>
      <c r="AI6" s="69">
        <v>51.431000488676915</v>
      </c>
      <c r="AJ6" s="69">
        <v>20.446021764335406</v>
      </c>
      <c r="AK6" s="69">
        <v>3.5329996347287076</v>
      </c>
      <c r="AL6" s="70">
        <v>1.1455465412046035</v>
      </c>
    </row>
    <row r="7" spans="1:39">
      <c r="A7" s="3" t="s">
        <v>348</v>
      </c>
      <c r="B7" s="27"/>
      <c r="C7" s="31">
        <v>56.938975912008232</v>
      </c>
      <c r="D7" s="31">
        <v>3.5050957556384637</v>
      </c>
      <c r="E7" s="31">
        <v>26.741565975007077</v>
      </c>
      <c r="F7" s="31">
        <v>0.62096610340999947</v>
      </c>
      <c r="G7" s="31">
        <v>135.17578662555587</v>
      </c>
      <c r="H7" s="31">
        <v>57.033740532129443</v>
      </c>
      <c r="I7" s="31">
        <v>175.0266179480644</v>
      </c>
      <c r="J7" s="31">
        <v>292.00984079659304</v>
      </c>
      <c r="K7" s="31">
        <v>231.92617047497109</v>
      </c>
      <c r="L7" s="31">
        <v>146.56220649553339</v>
      </c>
      <c r="M7" s="31">
        <v>142.80332704290652</v>
      </c>
      <c r="N7" s="31">
        <v>150.46957260083764</v>
      </c>
      <c r="O7" s="31">
        <v>108.92448231743818</v>
      </c>
      <c r="P7" s="31">
        <v>164.11538449763032</v>
      </c>
      <c r="Q7" s="31">
        <v>13.737191205191248</v>
      </c>
      <c r="R7" s="31">
        <v>11.673366210420731</v>
      </c>
      <c r="S7" s="31">
        <v>895.73816759459396</v>
      </c>
      <c r="T7" s="31">
        <v>70.218562331263456</v>
      </c>
      <c r="U7" s="31">
        <v>186.63570449205594</v>
      </c>
      <c r="V7" s="31">
        <v>22.224590444393286</v>
      </c>
      <c r="W7" s="31">
        <v>89.731614473737039</v>
      </c>
      <c r="X7" s="31">
        <v>21.020271826169587</v>
      </c>
      <c r="Y7" s="31">
        <v>4.7844840383711169</v>
      </c>
      <c r="Z7" s="31">
        <v>20.586286385466032</v>
      </c>
      <c r="AA7" s="31">
        <v>3.3187060332967393</v>
      </c>
      <c r="AB7" s="31">
        <v>18.582503101878235</v>
      </c>
      <c r="AC7" s="31">
        <v>3.7310182014538333</v>
      </c>
      <c r="AD7" s="31">
        <v>10.349668279313899</v>
      </c>
      <c r="AE7" s="31">
        <v>9.4215881788654308</v>
      </c>
      <c r="AF7" s="31">
        <v>1.4895461356652799</v>
      </c>
      <c r="AG7" s="31">
        <v>4.215225386121304</v>
      </c>
      <c r="AH7" s="31">
        <v>0.97848966124593806</v>
      </c>
      <c r="AI7" s="31">
        <v>51.685232903767073</v>
      </c>
      <c r="AJ7" s="31">
        <v>20.620564172267706</v>
      </c>
      <c r="AK7" s="31">
        <v>3.4823686197628234</v>
      </c>
      <c r="AL7" s="31">
        <v>1.142807276361389</v>
      </c>
    </row>
    <row r="8" spans="1:39">
      <c r="A8" s="3" t="s">
        <v>109</v>
      </c>
      <c r="B8" s="27"/>
      <c r="C8" s="32">
        <v>5.6888984520285235E-2</v>
      </c>
      <c r="D8" s="32">
        <v>3.7983837359303468E-2</v>
      </c>
      <c r="E8" s="32">
        <v>2.0212261437875464E-2</v>
      </c>
      <c r="F8" s="32">
        <v>3.3796606030276545E-2</v>
      </c>
      <c r="G8" s="32">
        <v>4.6629216354796789E-3</v>
      </c>
      <c r="H8" s="32">
        <v>8.1584509252084006E-3</v>
      </c>
      <c r="I8" s="32">
        <v>8.8921276998062595E-3</v>
      </c>
      <c r="J8" s="32">
        <v>1.0845825810353465E-2</v>
      </c>
      <c r="K8" s="32">
        <v>1.731979469826395E-2</v>
      </c>
      <c r="L8" s="32">
        <v>1.1488976154489058E-2</v>
      </c>
      <c r="M8" s="32">
        <v>5.2154700023051099E-3</v>
      </c>
      <c r="N8" s="32">
        <v>2.7732403375018661E-2</v>
      </c>
      <c r="O8" s="32">
        <v>1.5799806169481803E-2</v>
      </c>
      <c r="P8" s="32">
        <v>3.7107316581312151E-4</v>
      </c>
      <c r="Q8" s="32">
        <v>3.9041192746615168E-2</v>
      </c>
      <c r="R8" s="32">
        <v>2.1734782374719479E-2</v>
      </c>
      <c r="S8" s="32">
        <v>1.656804056122832E-2</v>
      </c>
      <c r="T8" s="32">
        <v>2.5480705729640687E-2</v>
      </c>
      <c r="U8" s="32">
        <v>1.7758163185822278E-2</v>
      </c>
      <c r="V8" s="32">
        <v>1.6813580835096549E-2</v>
      </c>
      <c r="W8" s="32">
        <v>1.5181126256036926E-2</v>
      </c>
      <c r="X8" s="32">
        <v>1.6540952479020866E-2</v>
      </c>
      <c r="Y8" s="32">
        <v>4.3690096388254729E-4</v>
      </c>
      <c r="Z8" s="32">
        <v>2.6478132515451322E-2</v>
      </c>
      <c r="AA8" s="32">
        <v>1.9727904072997231E-2</v>
      </c>
      <c r="AB8" s="32">
        <v>2.9981716409073336E-2</v>
      </c>
      <c r="AC8" s="32">
        <v>1.7466928004604972E-2</v>
      </c>
      <c r="AD8" s="32">
        <v>5.1829141513234324E-3</v>
      </c>
      <c r="AE8" s="32">
        <v>3.3577001446333299E-2</v>
      </c>
      <c r="AF8" s="32">
        <v>4.4538363303110305E-2</v>
      </c>
      <c r="AG8" s="32">
        <v>3.8849782572742707E-2</v>
      </c>
      <c r="AH8" s="32">
        <v>1.2341857072902369E-2</v>
      </c>
      <c r="AI8" s="32">
        <v>6.9563182598958231E-3</v>
      </c>
      <c r="AJ8" s="32">
        <v>1.1970586180119798E-2</v>
      </c>
      <c r="AK8" s="32">
        <v>2.0561599261821679E-2</v>
      </c>
      <c r="AL8" s="32">
        <v>3.3898152141383755E-3</v>
      </c>
    </row>
    <row r="9" spans="1:39">
      <c r="A9" s="3"/>
      <c r="B9" s="2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2"/>
    </row>
    <row r="12" spans="1:39">
      <c r="A12" s="68" t="s">
        <v>349</v>
      </c>
      <c r="B12" s="72"/>
      <c r="C12" s="72"/>
      <c r="D12" s="72"/>
      <c r="E12" s="72"/>
      <c r="F12" s="72"/>
      <c r="G12" s="72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>
      <c r="A13" t="s">
        <v>107</v>
      </c>
      <c r="B13" t="s">
        <v>350</v>
      </c>
      <c r="C13" s="35">
        <v>61.285402115530701</v>
      </c>
      <c r="D13" s="35">
        <v>2.2542004669512421</v>
      </c>
      <c r="E13" s="35">
        <v>16.506983672171415</v>
      </c>
      <c r="F13" s="35">
        <v>0.57560058488304577</v>
      </c>
      <c r="G13" s="35">
        <v>122.77767842648792</v>
      </c>
      <c r="H13" s="35">
        <v>49.778912447136683</v>
      </c>
      <c r="I13" s="35">
        <v>15.402808773310246</v>
      </c>
      <c r="J13" s="35">
        <v>47.266386230800734</v>
      </c>
      <c r="K13" s="35">
        <v>80.0314189074154</v>
      </c>
      <c r="L13" s="35">
        <v>135.37373620965019</v>
      </c>
      <c r="M13" s="35">
        <v>93.116886642966222</v>
      </c>
      <c r="N13" s="35">
        <v>128.40896589053418</v>
      </c>
      <c r="O13" s="35">
        <v>19.783440022955133</v>
      </c>
      <c r="P13" s="35">
        <v>91.218141389433015</v>
      </c>
      <c r="Q13" s="35">
        <v>9.0240239680139478</v>
      </c>
      <c r="R13" s="35">
        <v>6.8025668547953719</v>
      </c>
      <c r="S13" s="35">
        <v>1317.0873036213352</v>
      </c>
      <c r="T13" s="35">
        <v>23.034590998392918</v>
      </c>
      <c r="U13" s="35">
        <v>59.297133166015712</v>
      </c>
      <c r="V13" s="35">
        <v>6.5959279803141628</v>
      </c>
      <c r="W13" s="35">
        <v>23.998707418923942</v>
      </c>
      <c r="X13" s="35">
        <v>5.0364648410005373</v>
      </c>
      <c r="Y13" s="35">
        <v>1.2311622928030437</v>
      </c>
      <c r="Z13" s="35">
        <v>4.684297553767637</v>
      </c>
      <c r="AA13" s="35">
        <v>0.74339971235910129</v>
      </c>
      <c r="AB13" s="35">
        <v>4.0673997541595037</v>
      </c>
      <c r="AC13" s="35">
        <v>0.80998346848383873</v>
      </c>
      <c r="AD13" s="35">
        <v>2.2166401798697621</v>
      </c>
      <c r="AE13" s="35">
        <v>2.1146983279790939</v>
      </c>
      <c r="AF13" s="35">
        <v>0.32643421220304769</v>
      </c>
      <c r="AG13" s="35">
        <v>2.3246243962086099</v>
      </c>
      <c r="AH13" s="35">
        <v>0.67155667589358681</v>
      </c>
      <c r="AI13" s="35">
        <v>30.84537077511504</v>
      </c>
      <c r="AJ13" s="35">
        <v>11.482360670580048</v>
      </c>
      <c r="AK13" s="35">
        <v>1.369177828173177</v>
      </c>
      <c r="AL13" s="35">
        <v>1.1636141727626079</v>
      </c>
      <c r="AM13" s="35">
        <v>371.5663195687797</v>
      </c>
    </row>
    <row r="14" spans="1:39">
      <c r="A14" t="s">
        <v>107</v>
      </c>
      <c r="B14" t="s">
        <v>351</v>
      </c>
      <c r="C14" s="35">
        <v>71.270204312691234</v>
      </c>
      <c r="D14" s="35">
        <v>2.3043690459647288</v>
      </c>
      <c r="E14" s="35">
        <v>17.965238792143413</v>
      </c>
      <c r="F14" s="35">
        <v>0.60821853032251383</v>
      </c>
      <c r="G14" s="35">
        <v>132.43142028773656</v>
      </c>
      <c r="H14" s="35">
        <v>58.679972511987856</v>
      </c>
      <c r="I14" s="35">
        <v>15.469534399148273</v>
      </c>
      <c r="J14" s="35">
        <v>59.587261132361441</v>
      </c>
      <c r="K14" s="35">
        <v>86.419423369583427</v>
      </c>
      <c r="L14" s="35">
        <v>137.56037184199226</v>
      </c>
      <c r="M14" s="35">
        <v>97.324377818926052</v>
      </c>
      <c r="N14" s="35">
        <v>127.53418986347232</v>
      </c>
      <c r="O14" s="35">
        <v>22.289295979563043</v>
      </c>
      <c r="P14" s="35">
        <v>97.379653824685221</v>
      </c>
      <c r="Q14" s="35">
        <v>8.9028485096671606</v>
      </c>
      <c r="R14" s="35">
        <v>7.4690009352220272</v>
      </c>
      <c r="S14" s="35">
        <v>1323.8215955159942</v>
      </c>
      <c r="T14" s="35">
        <v>24.627702137886786</v>
      </c>
      <c r="U14" s="35">
        <v>62.508361331454637</v>
      </c>
      <c r="V14" s="35">
        <v>6.2786497189113319</v>
      </c>
      <c r="W14" s="35">
        <v>23.750901781880671</v>
      </c>
      <c r="X14" s="35">
        <v>5.1594837650199459</v>
      </c>
      <c r="Y14" s="35">
        <v>1.2914729963896465</v>
      </c>
      <c r="Z14" s="35">
        <v>4.7522218765652342</v>
      </c>
      <c r="AA14" s="35">
        <v>0.77917814004465347</v>
      </c>
      <c r="AB14" s="35">
        <v>4.1681003550804094</v>
      </c>
      <c r="AC14" s="35">
        <v>0.81979331193287819</v>
      </c>
      <c r="AD14" s="35">
        <v>2.2353446436322888</v>
      </c>
      <c r="AE14" s="35">
        <v>2.1716585454544757</v>
      </c>
      <c r="AF14" s="35">
        <v>0.33355287031570563</v>
      </c>
      <c r="AG14" s="35">
        <v>2.3214108266828801</v>
      </c>
      <c r="AH14" s="35">
        <v>0.67697752894746432</v>
      </c>
      <c r="AI14" s="35">
        <v>32.598778151341193</v>
      </c>
      <c r="AJ14" s="35">
        <v>11.962940314426135</v>
      </c>
      <c r="AK14" s="35">
        <v>1.3242418445605446</v>
      </c>
      <c r="AL14" s="35">
        <v>1.215896338886348</v>
      </c>
      <c r="AM14" s="35">
        <v>412.49862270524778</v>
      </c>
    </row>
    <row r="15" spans="1:39">
      <c r="A15" t="s">
        <v>107</v>
      </c>
      <c r="B15" t="s">
        <v>352</v>
      </c>
      <c r="C15" s="35">
        <v>63.914183364768739</v>
      </c>
      <c r="D15" s="35">
        <v>2.2767410817544813</v>
      </c>
      <c r="E15" s="35">
        <v>17.646918525874902</v>
      </c>
      <c r="F15" s="35">
        <v>0.58175528784496777</v>
      </c>
      <c r="G15" s="35">
        <v>128.37084321347933</v>
      </c>
      <c r="H15" s="35">
        <v>46.553975210187076</v>
      </c>
      <c r="I15" s="35">
        <v>14.941394378437568</v>
      </c>
      <c r="J15" s="35">
        <v>47.023354882320604</v>
      </c>
      <c r="K15" s="35">
        <v>80.928928453949879</v>
      </c>
      <c r="L15" s="35">
        <v>136.57538158693512</v>
      </c>
      <c r="M15" s="35">
        <v>97.8855335306055</v>
      </c>
      <c r="N15" s="35">
        <v>130.25380094363052</v>
      </c>
      <c r="O15" s="35">
        <v>20.953387057046104</v>
      </c>
      <c r="P15" s="35">
        <v>92.708514069397111</v>
      </c>
      <c r="Q15" s="35">
        <v>8.8787894168877113</v>
      </c>
      <c r="R15" s="35">
        <v>7.4772358302387456</v>
      </c>
      <c r="S15" s="35">
        <v>1325.8818700724264</v>
      </c>
      <c r="T15" s="35">
        <v>23.557893091391723</v>
      </c>
      <c r="U15" s="35">
        <v>59.706347737828338</v>
      </c>
      <c r="V15" s="35">
        <v>6.2310125000792151</v>
      </c>
      <c r="W15" s="35">
        <v>24.492099131694353</v>
      </c>
      <c r="X15" s="35">
        <v>5.0784293205981621</v>
      </c>
      <c r="Y15" s="35">
        <v>1.2046926036908163</v>
      </c>
      <c r="Z15" s="35">
        <v>4.7480650052201474</v>
      </c>
      <c r="AA15" s="35">
        <v>0.76172995689086642</v>
      </c>
      <c r="AB15" s="35">
        <v>4.2250166411546841</v>
      </c>
      <c r="AC15" s="35">
        <v>0.83601059825385726</v>
      </c>
      <c r="AD15" s="35">
        <v>2.298562020885262</v>
      </c>
      <c r="AE15" s="35">
        <v>2.1995757061105947</v>
      </c>
      <c r="AF15" s="35">
        <v>0.33822189961895127</v>
      </c>
      <c r="AG15" s="35">
        <v>2.4832065724178327</v>
      </c>
      <c r="AH15" s="35">
        <v>0.69802840095666541</v>
      </c>
      <c r="AI15" s="35">
        <v>30.206681376943909</v>
      </c>
      <c r="AJ15" s="35">
        <v>11.720505765407697</v>
      </c>
      <c r="AK15" s="35">
        <v>1.3546609691139717</v>
      </c>
      <c r="AL15" s="35">
        <v>1.192000621623152</v>
      </c>
      <c r="AM15" s="35">
        <v>407.00786959993064</v>
      </c>
    </row>
    <row r="16" spans="1:39">
      <c r="A16" t="s">
        <v>107</v>
      </c>
      <c r="B16" t="s">
        <v>353</v>
      </c>
      <c r="C16" s="35">
        <v>65.156788067033872</v>
      </c>
      <c r="D16" s="35">
        <v>2.2469729264524165</v>
      </c>
      <c r="E16" s="35">
        <v>18.680280975677913</v>
      </c>
      <c r="F16" s="35">
        <v>0.59172438720054155</v>
      </c>
      <c r="G16" s="35">
        <v>129.29670990779698</v>
      </c>
      <c r="H16" s="35">
        <v>56.722959442648012</v>
      </c>
      <c r="I16" s="35">
        <v>14.641976981972045</v>
      </c>
      <c r="J16" s="35">
        <v>50.515057148161155</v>
      </c>
      <c r="K16" s="35">
        <v>77.813683583838511</v>
      </c>
      <c r="L16" s="35">
        <v>133.90634668037046</v>
      </c>
      <c r="M16" s="35">
        <v>97.446564002673313</v>
      </c>
      <c r="N16" s="35">
        <v>128.09845368270763</v>
      </c>
      <c r="O16" s="35">
        <v>21.55646447926609</v>
      </c>
      <c r="P16" s="35">
        <v>93.965345838472146</v>
      </c>
      <c r="Q16" s="35">
        <v>8.6510353189872848</v>
      </c>
      <c r="R16" s="35">
        <v>7.4521387883644348</v>
      </c>
      <c r="S16" s="35">
        <v>1323.6500637306779</v>
      </c>
      <c r="T16" s="35">
        <v>24.843186662051426</v>
      </c>
      <c r="U16" s="35">
        <v>62.301952032978932</v>
      </c>
      <c r="V16" s="35">
        <v>6.2597909718544313</v>
      </c>
      <c r="W16" s="35">
        <v>23.747977566600227</v>
      </c>
      <c r="X16" s="35">
        <v>4.9910712860013264</v>
      </c>
      <c r="Y16" s="35">
        <v>1.2754102610266806</v>
      </c>
      <c r="Z16" s="35">
        <v>4.8023215875598897</v>
      </c>
      <c r="AA16" s="35">
        <v>0.78139036264208195</v>
      </c>
      <c r="AB16" s="35">
        <v>4.264733116388844</v>
      </c>
      <c r="AC16" s="35">
        <v>0.83343080824613713</v>
      </c>
      <c r="AD16" s="35">
        <v>2.2698947206443569</v>
      </c>
      <c r="AE16" s="35">
        <v>2.208232258321265</v>
      </c>
      <c r="AF16" s="35">
        <v>0.33753519843828966</v>
      </c>
      <c r="AG16" s="35">
        <v>2.3977764348306891</v>
      </c>
      <c r="AH16" s="35">
        <v>0.6663186092138198</v>
      </c>
      <c r="AI16" s="35">
        <v>29.228841514149707</v>
      </c>
      <c r="AJ16" s="35">
        <v>11.902117032921854</v>
      </c>
      <c r="AK16" s="35">
        <v>1.3716870131720005</v>
      </c>
      <c r="AL16" s="35">
        <v>1.2084302760199708</v>
      </c>
      <c r="AM16" s="35">
        <v>407.28578526255836</v>
      </c>
    </row>
    <row r="17" spans="1:39">
      <c r="C17" s="36">
        <v>65.406644465006138</v>
      </c>
      <c r="D17" s="36">
        <v>2.2705708802807174</v>
      </c>
      <c r="E17" s="36">
        <v>17.699855491466909</v>
      </c>
      <c r="F17" s="36">
        <v>0.58932469756276717</v>
      </c>
      <c r="G17" s="36">
        <v>128.21916295887519</v>
      </c>
      <c r="H17" s="36">
        <v>52.933954902989903</v>
      </c>
      <c r="I17" s="36">
        <v>15.113928633217034</v>
      </c>
      <c r="J17" s="36">
        <v>51.098014848410983</v>
      </c>
      <c r="K17" s="36">
        <v>81.298363578696808</v>
      </c>
      <c r="L17" s="36">
        <v>135.85395907973702</v>
      </c>
      <c r="M17" s="36">
        <v>96.443340498792764</v>
      </c>
      <c r="N17" s="36">
        <v>128.57385259508615</v>
      </c>
      <c r="O17" s="36">
        <v>21.145646884707595</v>
      </c>
      <c r="P17" s="36">
        <v>93.81791378049688</v>
      </c>
      <c r="Q17" s="36">
        <v>8.8641743033890261</v>
      </c>
      <c r="R17" s="36">
        <v>7.300235602155146</v>
      </c>
      <c r="S17" s="36">
        <v>1322.6102082351083</v>
      </c>
      <c r="T17" s="36">
        <v>24.015843222430711</v>
      </c>
      <c r="U17" s="36">
        <v>60.953448567069401</v>
      </c>
      <c r="V17" s="36">
        <v>6.3413452927897849</v>
      </c>
      <c r="W17" s="36">
        <v>23.9974214747748</v>
      </c>
      <c r="X17" s="36">
        <v>5.0663623031549925</v>
      </c>
      <c r="Y17" s="36">
        <v>1.2506845384775467</v>
      </c>
      <c r="Z17" s="36">
        <v>4.7467265057782271</v>
      </c>
      <c r="AA17" s="36">
        <v>0.76642454298417584</v>
      </c>
      <c r="AB17" s="36">
        <v>4.1813124666958599</v>
      </c>
      <c r="AC17" s="36">
        <v>0.8248045467291778</v>
      </c>
      <c r="AD17" s="36">
        <v>2.2551103912579173</v>
      </c>
      <c r="AE17" s="36">
        <v>2.1735412094663573</v>
      </c>
      <c r="AF17" s="36">
        <v>0.33393604514399855</v>
      </c>
      <c r="AG17" s="36">
        <v>2.381754557535003</v>
      </c>
      <c r="AH17" s="36">
        <v>0.67822030375288411</v>
      </c>
      <c r="AI17" s="36">
        <v>30.719917954387462</v>
      </c>
      <c r="AJ17" s="36">
        <v>11.766980945833932</v>
      </c>
      <c r="AK17" s="36">
        <v>1.3549419137549235</v>
      </c>
      <c r="AL17" s="36">
        <f>AVERAGE(AL13:AL16)</f>
        <v>1.1949853523230196</v>
      </c>
      <c r="AM17" s="36">
        <v>399.58964928412917</v>
      </c>
    </row>
    <row r="18" spans="1:39">
      <c r="C18" s="33">
        <v>6.465855673732479E-2</v>
      </c>
      <c r="D18" s="33">
        <v>1.1386431125622189E-2</v>
      </c>
      <c r="E18" s="33">
        <v>5.1133824832173311E-2</v>
      </c>
      <c r="F18" s="33">
        <v>2.4164240193955452E-2</v>
      </c>
      <c r="G18" s="33">
        <v>3.1370598964992474E-2</v>
      </c>
      <c r="H18" s="33">
        <v>0.10799118661985915</v>
      </c>
      <c r="I18" s="33">
        <v>2.5976301542562245E-2</v>
      </c>
      <c r="J18" s="33">
        <v>0.11505530785376772</v>
      </c>
      <c r="K18" s="33">
        <v>4.4976250330176916E-2</v>
      </c>
      <c r="L18" s="33">
        <v>1.1604408892334205E-2</v>
      </c>
      <c r="M18" s="33">
        <v>2.3129513011804069E-2</v>
      </c>
      <c r="N18" s="33">
        <v>9.1546350680484466E-3</v>
      </c>
      <c r="O18" s="33">
        <v>5.0117185470503423E-2</v>
      </c>
      <c r="P18" s="33">
        <v>2.7996940889873485E-2</v>
      </c>
      <c r="Q18" s="33">
        <v>1.7560494445062708E-2</v>
      </c>
      <c r="R18" s="33">
        <v>4.5470252849277699E-2</v>
      </c>
      <c r="S18" s="33">
        <v>2.8874958711807646E-3</v>
      </c>
      <c r="T18" s="33">
        <v>3.5911571243869407E-2</v>
      </c>
      <c r="U18" s="33">
        <v>2.7671914195884693E-2</v>
      </c>
      <c r="V18" s="33">
        <v>2.6941977974203817E-2</v>
      </c>
      <c r="W18" s="33">
        <v>1.4588905357403379E-2</v>
      </c>
      <c r="X18" s="33">
        <v>1.4132489968228062E-2</v>
      </c>
      <c r="Y18" s="33">
        <v>3.1887181509865942E-2</v>
      </c>
      <c r="Z18" s="33">
        <v>1.0191056760301095E-2</v>
      </c>
      <c r="AA18" s="33">
        <v>2.3081247389392264E-2</v>
      </c>
      <c r="AB18" s="33">
        <v>2.0489563240230466E-2</v>
      </c>
      <c r="AC18" s="33">
        <v>1.476228334957834E-2</v>
      </c>
      <c r="AD18" s="33">
        <v>1.614595329299209E-2</v>
      </c>
      <c r="AE18" s="33">
        <v>1.9423991762707475E-2</v>
      </c>
      <c r="AF18" s="33">
        <v>1.6195398966487844E-2</v>
      </c>
      <c r="AG18" s="33">
        <v>3.202545002741039E-2</v>
      </c>
      <c r="AH18" s="33">
        <v>2.0500639511699004E-2</v>
      </c>
      <c r="AI18" s="33">
        <v>4.6160518502255554E-2</v>
      </c>
      <c r="AJ18" s="33">
        <v>1.8347430282995125E-2</v>
      </c>
      <c r="AK18" s="33">
        <v>1.6088758523539325E-2</v>
      </c>
      <c r="AL18" s="33">
        <f>STDEV(AL13:AL16)/AL17</f>
        <v>1.9392658349366144E-2</v>
      </c>
      <c r="AM18" s="33">
        <v>4.7178739783788573E-2</v>
      </c>
    </row>
    <row r="20" spans="1:39">
      <c r="A20" s="34" t="s">
        <v>354</v>
      </c>
    </row>
    <row r="21" spans="1:39">
      <c r="A21" s="34" t="s">
        <v>107</v>
      </c>
      <c r="B21" s="34" t="s">
        <v>108</v>
      </c>
      <c r="C21" s="36">
        <v>65.430613793389441</v>
      </c>
      <c r="D21" s="36">
        <v>2.3661486206717828</v>
      </c>
      <c r="E21" s="36">
        <v>17.185967664790368</v>
      </c>
      <c r="F21" s="36">
        <v>0.56649605352670529</v>
      </c>
      <c r="G21" s="36">
        <v>126.43021742112302</v>
      </c>
      <c r="H21" s="36">
        <v>51.272579536245324</v>
      </c>
      <c r="I21" s="36">
        <v>14.893641133731961</v>
      </c>
      <c r="J21" s="36">
        <v>52.08980069831324</v>
      </c>
      <c r="K21" s="36">
        <v>83.440962199539442</v>
      </c>
      <c r="L21" s="36">
        <v>166.50546718047801</v>
      </c>
      <c r="M21" s="36">
        <v>95.577754582773238</v>
      </c>
      <c r="N21" s="36">
        <v>125.51629230147093</v>
      </c>
      <c r="O21" s="36">
        <v>20.716736960334771</v>
      </c>
      <c r="P21" s="36">
        <v>94.601873200251475</v>
      </c>
      <c r="Q21" s="36">
        <v>8.5667546878380811</v>
      </c>
      <c r="R21" s="36">
        <v>7.0077010604692989</v>
      </c>
      <c r="S21" s="36">
        <v>1287.5240603011425</v>
      </c>
      <c r="T21" s="36">
        <v>23.198065030649389</v>
      </c>
      <c r="U21" s="36">
        <v>56.862709422037831</v>
      </c>
      <c r="V21" s="36">
        <v>5.9195524162084228</v>
      </c>
      <c r="W21" s="36">
        <v>22.330118655984435</v>
      </c>
      <c r="X21" s="36">
        <v>4.8178052006068466</v>
      </c>
      <c r="Y21" s="36">
        <v>1.2403195369772169</v>
      </c>
      <c r="Z21" s="36">
        <v>4.5055503182926619</v>
      </c>
      <c r="AA21" s="36">
        <v>0.71652872184875649</v>
      </c>
      <c r="AB21" s="36">
        <v>3.8173781452328051</v>
      </c>
      <c r="AC21" s="36">
        <v>0.7491773143967525</v>
      </c>
      <c r="AD21" s="36">
        <v>2.0570475459171145</v>
      </c>
      <c r="AE21" s="36">
        <v>1.9638562316994104</v>
      </c>
      <c r="AF21" s="36">
        <v>0.30408232421501324</v>
      </c>
      <c r="AG21" s="36">
        <v>2.1547925477522467</v>
      </c>
      <c r="AH21" s="36">
        <v>0.64386761833347583</v>
      </c>
      <c r="AI21" s="36">
        <v>29.529167075939903</v>
      </c>
      <c r="AJ21" s="36">
        <v>11.248220989707651</v>
      </c>
      <c r="AK21" s="36">
        <v>1.2434173062551761</v>
      </c>
      <c r="AL21" s="36"/>
    </row>
    <row r="22" spans="1:39">
      <c r="B22" t="s">
        <v>109</v>
      </c>
      <c r="C22" s="33">
        <v>2.5827129714477395E-2</v>
      </c>
      <c r="D22" s="33">
        <v>7.0033733965802819E-3</v>
      </c>
      <c r="E22" s="33">
        <v>2.1546332746290149E-2</v>
      </c>
      <c r="F22" s="33">
        <v>2.284931848819044E-2</v>
      </c>
      <c r="G22" s="33">
        <v>4.362552090885212E-2</v>
      </c>
      <c r="H22" s="33">
        <v>1.2528688696216879E-2</v>
      </c>
      <c r="I22" s="33">
        <v>2.4060471351032956E-2</v>
      </c>
      <c r="J22" s="33">
        <v>6.1638605896069565E-2</v>
      </c>
      <c r="K22" s="33">
        <v>1.7214892230490476E-2</v>
      </c>
      <c r="L22" s="33">
        <v>0.12549440313988591</v>
      </c>
      <c r="M22" s="33">
        <v>1.572408946259796E-2</v>
      </c>
      <c r="N22" s="33">
        <v>1.6759874706602281E-2</v>
      </c>
      <c r="O22" s="33">
        <v>3.3913263321851565E-2</v>
      </c>
      <c r="P22" s="33">
        <v>1.775231879298303E-2</v>
      </c>
      <c r="Q22" s="33">
        <v>1.6835835628234496E-2</v>
      </c>
      <c r="R22" s="33">
        <v>1.3284064818556761E-2</v>
      </c>
      <c r="S22" s="33">
        <v>2.5904733874171172E-2</v>
      </c>
      <c r="T22" s="33">
        <v>4.8331551479464815E-2</v>
      </c>
      <c r="U22" s="33">
        <v>9.4566249075480294E-2</v>
      </c>
      <c r="V22" s="33">
        <v>3.8940988999490077E-2</v>
      </c>
      <c r="W22" s="33">
        <v>2.3247775204097341E-2</v>
      </c>
      <c r="X22" s="33">
        <v>2.5448149883165846E-2</v>
      </c>
      <c r="Y22" s="33">
        <v>6.8194216097818977E-2</v>
      </c>
      <c r="Z22" s="33">
        <v>2.4312985003928585E-2</v>
      </c>
      <c r="AA22" s="33">
        <v>3.7373190821163187E-2</v>
      </c>
      <c r="AB22" s="33">
        <v>2.3192555289557971E-2</v>
      </c>
      <c r="AC22" s="33">
        <v>3.2302766317672635E-2</v>
      </c>
      <c r="AD22" s="33">
        <v>4.6664514357465499E-2</v>
      </c>
      <c r="AE22" s="33">
        <v>5.8347449294731187E-2</v>
      </c>
      <c r="AF22" s="33">
        <v>5.6332984476597112E-2</v>
      </c>
      <c r="AG22" s="33">
        <v>6.5783561329192941E-2</v>
      </c>
      <c r="AH22" s="33">
        <v>5.6718337995203684E-2</v>
      </c>
      <c r="AI22" s="33">
        <v>3.2515489274157247E-2</v>
      </c>
      <c r="AJ22" s="33">
        <v>3.8757434920876473E-2</v>
      </c>
      <c r="AK22" s="33">
        <v>4.8611446623264935E-2</v>
      </c>
      <c r="AL22" s="33"/>
    </row>
    <row r="24" spans="1:39">
      <c r="A24" t="s">
        <v>111</v>
      </c>
      <c r="C24" s="33">
        <v>-3.6633201178564633E-4</v>
      </c>
      <c r="D24" s="33">
        <v>-4.0393802636086953E-2</v>
      </c>
      <c r="E24" s="33">
        <v>2.9901593945702871E-2</v>
      </c>
      <c r="F24" s="33">
        <v>4.0297975412084165E-2</v>
      </c>
      <c r="G24" s="33">
        <v>1.4149667494388776E-2</v>
      </c>
      <c r="H24" s="33">
        <v>3.2402804418492914E-2</v>
      </c>
      <c r="I24" s="33">
        <v>1.4790708162435388E-2</v>
      </c>
      <c r="J24" s="33">
        <v>-1.9039924065871364E-2</v>
      </c>
      <c r="K24" s="33">
        <v>-2.5678019097129492E-2</v>
      </c>
      <c r="L24" s="33">
        <v>-0.18408709707722276</v>
      </c>
      <c r="M24" s="33">
        <v>9.0563533303128878E-3</v>
      </c>
      <c r="N24" s="33">
        <v>2.435986785103111E-2</v>
      </c>
      <c r="O24" s="33">
        <v>2.0703546373834616E-2</v>
      </c>
      <c r="P24" s="33">
        <v>-8.2869333685932859E-3</v>
      </c>
      <c r="Q24" s="33">
        <v>3.4717886339523774E-2</v>
      </c>
      <c r="R24" s="33">
        <v>4.1744723292499633E-2</v>
      </c>
      <c r="S24" s="33">
        <v>2.7250867782431486E-2</v>
      </c>
      <c r="T24" s="33">
        <v>3.5252000143152877E-2</v>
      </c>
      <c r="U24" s="33">
        <v>7.1940630100298289E-2</v>
      </c>
      <c r="V24" s="33">
        <v>7.125418391877808E-2</v>
      </c>
      <c r="W24" s="33">
        <v>7.4666097591180078E-2</v>
      </c>
      <c r="X24" s="33">
        <v>5.1591355855740671E-2</v>
      </c>
      <c r="Y24" s="33">
        <v>8.3567187255554863E-3</v>
      </c>
      <c r="Z24" s="33">
        <v>5.3528685831425067E-2</v>
      </c>
      <c r="AA24" s="33">
        <v>6.9635479519481513E-2</v>
      </c>
      <c r="AB24" s="33">
        <v>9.5336198725175042E-2</v>
      </c>
      <c r="AC24" s="33">
        <v>0.10094704001191139</v>
      </c>
      <c r="AD24" s="33">
        <v>9.6285010880727356E-2</v>
      </c>
      <c r="AE24" s="33">
        <v>0.10677206120404109</v>
      </c>
      <c r="AF24" s="33">
        <v>9.8176442863137522E-2</v>
      </c>
      <c r="AG24" s="33">
        <v>0.10532893759053963</v>
      </c>
      <c r="AH24" s="33">
        <v>5.3353646683340625E-2</v>
      </c>
      <c r="AI24" s="33">
        <v>4.0324567075844565E-2</v>
      </c>
      <c r="AJ24" s="33">
        <v>4.6119289139229865E-2</v>
      </c>
      <c r="AK24" s="33">
        <v>8.9692018068839793E-2</v>
      </c>
      <c r="AL24" s="3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Duplicates, Standards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Rabinowitz</dc:creator>
  <cp:lastModifiedBy>Hannah Rabinowitz</cp:lastModifiedBy>
  <cp:lastPrinted>2014-08-02T15:29:51Z</cp:lastPrinted>
  <dcterms:created xsi:type="dcterms:W3CDTF">2014-08-02T15:20:11Z</dcterms:created>
  <dcterms:modified xsi:type="dcterms:W3CDTF">2014-12-09T16:31:01Z</dcterms:modified>
</cp:coreProperties>
</file>